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規格\TAS\"/>
    </mc:Choice>
  </mc:AlternateContent>
  <workbookProtection workbookPassword="CC47" lockStructure="1"/>
  <bookViews>
    <workbookView xWindow="0" yWindow="0" windowWidth="23040" windowHeight="88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Sheet1!$10:$10</definedName>
  </definedNames>
  <calcPr calcId="152511"/>
</workbook>
</file>

<file path=xl/calcChain.xml><?xml version="1.0" encoding="utf-8"?>
<calcChain xmlns="http://schemas.openxmlformats.org/spreadsheetml/2006/main">
  <c r="H99" i="1" l="1"/>
  <c r="B111" i="1" l="1"/>
  <c r="C99" i="1"/>
  <c r="I96" i="1" l="1"/>
  <c r="C98" i="1" s="1"/>
  <c r="I12" i="1" l="1"/>
  <c r="I13" i="1"/>
  <c r="I14" i="1"/>
  <c r="I15" i="1"/>
  <c r="I16" i="1"/>
  <c r="I17" i="1"/>
  <c r="I18" i="1"/>
  <c r="I19" i="1"/>
  <c r="I20" i="1"/>
  <c r="I21" i="1"/>
  <c r="I23" i="1"/>
  <c r="I25" i="1"/>
  <c r="I26" i="1"/>
  <c r="I28" i="1"/>
  <c r="I29" i="1"/>
  <c r="I30" i="1"/>
  <c r="I32" i="1"/>
  <c r="I33" i="1"/>
  <c r="I34" i="1"/>
  <c r="I35" i="1"/>
  <c r="I36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11" i="1"/>
  <c r="C100" i="1" l="1"/>
  <c r="H1" i="1"/>
</calcChain>
</file>

<file path=xl/sharedStrings.xml><?xml version="1.0" encoding="utf-8"?>
<sst xmlns="http://schemas.openxmlformats.org/spreadsheetml/2006/main" count="374" uniqueCount="255">
  <si>
    <t>ページ数</t>
    <rPh sb="3" eb="4">
      <t>スウ</t>
    </rPh>
    <phoneticPr fontId="1"/>
  </si>
  <si>
    <t>規格番号</t>
    <rPh sb="0" eb="2">
      <t>キカク</t>
    </rPh>
    <rPh sb="2" eb="4">
      <t>バンゴウ</t>
    </rPh>
    <phoneticPr fontId="1"/>
  </si>
  <si>
    <t>ブラウンシャープテーパ部のシャンクとソケット</t>
    <rPh sb="11" eb="12">
      <t>ブ</t>
    </rPh>
    <phoneticPr fontId="1"/>
  </si>
  <si>
    <t>ブラウンシャープテーパシャンクの許容差</t>
    <rPh sb="16" eb="18">
      <t>キョヨウ</t>
    </rPh>
    <rPh sb="18" eb="19">
      <t>サ</t>
    </rPh>
    <phoneticPr fontId="1"/>
  </si>
  <si>
    <t>ドリルドライバ用タング付きストレートシャンク</t>
    <rPh sb="7" eb="8">
      <t>ヨウ</t>
    </rPh>
    <rPh sb="11" eb="12">
      <t>ツ</t>
    </rPh>
    <phoneticPr fontId="1"/>
  </si>
  <si>
    <t>タング付きストレートシャンクドリル</t>
    <rPh sb="3" eb="4">
      <t>ヅ</t>
    </rPh>
    <phoneticPr fontId="1"/>
  </si>
  <si>
    <t>ルーマ型ドリル</t>
    <rPh sb="3" eb="4">
      <t>ガタ</t>
    </rPh>
    <phoneticPr fontId="1"/>
  </si>
  <si>
    <t>フライス</t>
    <phoneticPr fontId="1"/>
  </si>
  <si>
    <t>ドリル</t>
    <phoneticPr fontId="1"/>
  </si>
  <si>
    <t>ストレートシャンクドリル</t>
    <phoneticPr fontId="1"/>
  </si>
  <si>
    <t>ねじ下穴用段付きドリル</t>
    <rPh sb="2" eb="3">
      <t>シタ</t>
    </rPh>
    <rPh sb="3" eb="4">
      <t>アナ</t>
    </rPh>
    <rPh sb="4" eb="5">
      <t>ヨウ</t>
    </rPh>
    <rPh sb="5" eb="6">
      <t>ダン</t>
    </rPh>
    <rPh sb="6" eb="7">
      <t>ツ</t>
    </rPh>
    <phoneticPr fontId="1"/>
  </si>
  <si>
    <t>平小ねじ用段付きドリル</t>
    <rPh sb="0" eb="1">
      <t>ヒラ</t>
    </rPh>
    <rPh sb="1" eb="2">
      <t>ショウ</t>
    </rPh>
    <rPh sb="4" eb="5">
      <t>ヨウ</t>
    </rPh>
    <rPh sb="5" eb="6">
      <t>ダン</t>
    </rPh>
    <rPh sb="6" eb="7">
      <t>ツ</t>
    </rPh>
    <phoneticPr fontId="1"/>
  </si>
  <si>
    <t>皿ねじ用段付きドリル</t>
    <rPh sb="0" eb="1">
      <t>サラ</t>
    </rPh>
    <rPh sb="3" eb="4">
      <t>ヨウ</t>
    </rPh>
    <rPh sb="4" eb="5">
      <t>ダン</t>
    </rPh>
    <rPh sb="5" eb="6">
      <t>ツ</t>
    </rPh>
    <phoneticPr fontId="1"/>
  </si>
  <si>
    <t>六角穴付きボルト用段付きドリル</t>
    <rPh sb="0" eb="2">
      <t>ロッカク</t>
    </rPh>
    <rPh sb="2" eb="3">
      <t>アナ</t>
    </rPh>
    <rPh sb="3" eb="4">
      <t>ヅ</t>
    </rPh>
    <rPh sb="8" eb="9">
      <t>ヨウ</t>
    </rPh>
    <rPh sb="9" eb="10">
      <t>ダン</t>
    </rPh>
    <rPh sb="10" eb="11">
      <t>ツ</t>
    </rPh>
    <phoneticPr fontId="1"/>
  </si>
  <si>
    <t>TAS 0101</t>
  </si>
  <si>
    <t>TAS 0102</t>
  </si>
  <si>
    <t>TAS 1001</t>
  </si>
  <si>
    <t>TAS 1101</t>
  </si>
  <si>
    <t>TAS 1102</t>
  </si>
  <si>
    <t>TAS 1105</t>
  </si>
  <si>
    <t>TAS 1201</t>
  </si>
  <si>
    <t>TAS 1301</t>
  </si>
  <si>
    <t>TAS 1401</t>
  </si>
  <si>
    <t>TAS 1402</t>
  </si>
  <si>
    <t>TAS 1403</t>
  </si>
  <si>
    <t>TAS 1404</t>
  </si>
  <si>
    <t>歯切工具</t>
    <rPh sb="0" eb="2">
      <t>ハギ</t>
    </rPh>
    <rPh sb="2" eb="4">
      <t>コウグ</t>
    </rPh>
    <phoneticPr fontId="1"/>
  </si>
  <si>
    <t>スプロケットホブ総則</t>
    <rPh sb="8" eb="10">
      <t>ソウソク</t>
    </rPh>
    <phoneticPr fontId="1"/>
  </si>
  <si>
    <t>ねじ切り工具</t>
    <rPh sb="2" eb="3">
      <t>キ</t>
    </rPh>
    <rPh sb="4" eb="6">
      <t>コウグ</t>
    </rPh>
    <phoneticPr fontId="1"/>
  </si>
  <si>
    <t>モールステーパシャンクドリル</t>
    <phoneticPr fontId="1"/>
  </si>
  <si>
    <t>モールステーパシャンクコアドリル</t>
    <phoneticPr fontId="1"/>
  </si>
  <si>
    <t>TAS 3104</t>
    <phoneticPr fontId="1"/>
  </si>
  <si>
    <t>ねじ加工工具総則</t>
    <rPh sb="2" eb="4">
      <t>カコウ</t>
    </rPh>
    <rPh sb="4" eb="6">
      <t>コウグ</t>
    </rPh>
    <rPh sb="6" eb="8">
      <t>ソウソク</t>
    </rPh>
    <phoneticPr fontId="1"/>
  </si>
  <si>
    <t>規　　格　　名</t>
    <rPh sb="0" eb="1">
      <t>キ</t>
    </rPh>
    <rPh sb="3" eb="4">
      <t>カク</t>
    </rPh>
    <rPh sb="6" eb="7">
      <t>メイ</t>
    </rPh>
    <phoneticPr fontId="1"/>
  </si>
  <si>
    <t>TAS 4001</t>
    <phoneticPr fontId="1"/>
  </si>
  <si>
    <t>TAS 4002-1</t>
    <phoneticPr fontId="1"/>
  </si>
  <si>
    <t>制定日</t>
    <rPh sb="0" eb="1">
      <t>セイ</t>
    </rPh>
    <rPh sb="1" eb="2">
      <t>サダム</t>
    </rPh>
    <rPh sb="2" eb="3">
      <t>ヒ</t>
    </rPh>
    <phoneticPr fontId="1"/>
  </si>
  <si>
    <t>ねじ加工工具の技術仕様―第１部：タップ</t>
    <rPh sb="2" eb="4">
      <t>カコウ</t>
    </rPh>
    <rPh sb="4" eb="6">
      <t>コウグ</t>
    </rPh>
    <rPh sb="7" eb="9">
      <t>ギジュツ</t>
    </rPh>
    <rPh sb="9" eb="11">
      <t>シヨウ</t>
    </rPh>
    <rPh sb="12" eb="13">
      <t>ダイ</t>
    </rPh>
    <rPh sb="14" eb="15">
      <t>ブ</t>
    </rPh>
    <phoneticPr fontId="1"/>
  </si>
  <si>
    <t>TAS 4002-2</t>
    <phoneticPr fontId="1"/>
  </si>
  <si>
    <t>ねじ加工工具の技術仕様―第２部：ねじ切りダイス</t>
    <rPh sb="2" eb="4">
      <t>カコウ</t>
    </rPh>
    <rPh sb="4" eb="6">
      <t>コウグ</t>
    </rPh>
    <rPh sb="7" eb="9">
      <t>ギジュツ</t>
    </rPh>
    <rPh sb="9" eb="11">
      <t>シヨウ</t>
    </rPh>
    <rPh sb="12" eb="13">
      <t>ダイ</t>
    </rPh>
    <rPh sb="14" eb="15">
      <t>ブ</t>
    </rPh>
    <rPh sb="18" eb="19">
      <t>キ</t>
    </rPh>
    <phoneticPr fontId="1"/>
  </si>
  <si>
    <t>TAS 4002-3</t>
  </si>
  <si>
    <t>ねじ加工工具の技術仕様―第３部：チェーザ</t>
    <rPh sb="2" eb="4">
      <t>カコウ</t>
    </rPh>
    <rPh sb="4" eb="6">
      <t>コウグ</t>
    </rPh>
    <rPh sb="7" eb="9">
      <t>ギジュツ</t>
    </rPh>
    <rPh sb="9" eb="11">
      <t>シヨウ</t>
    </rPh>
    <rPh sb="12" eb="13">
      <t>ダイ</t>
    </rPh>
    <rPh sb="14" eb="15">
      <t>ブ</t>
    </rPh>
    <phoneticPr fontId="1"/>
  </si>
  <si>
    <t>TAS 4002-4</t>
  </si>
  <si>
    <t>ねじ加工工具の技術仕様―第４部：ねじ切りフライス</t>
    <rPh sb="2" eb="4">
      <t>カコウ</t>
    </rPh>
    <rPh sb="4" eb="6">
      <t>コウグ</t>
    </rPh>
    <rPh sb="7" eb="9">
      <t>ギジュツ</t>
    </rPh>
    <rPh sb="9" eb="11">
      <t>シヨウ</t>
    </rPh>
    <rPh sb="12" eb="13">
      <t>ダイ</t>
    </rPh>
    <rPh sb="14" eb="15">
      <t>ブ</t>
    </rPh>
    <rPh sb="18" eb="19">
      <t>キ</t>
    </rPh>
    <phoneticPr fontId="1"/>
  </si>
  <si>
    <t>TAS 4002-5</t>
  </si>
  <si>
    <t>ねじ加工工具の技術仕様―第５部：ねじ転造ダイス</t>
    <rPh sb="2" eb="4">
      <t>カコウ</t>
    </rPh>
    <rPh sb="4" eb="6">
      <t>コウグ</t>
    </rPh>
    <rPh sb="7" eb="9">
      <t>ギジュツ</t>
    </rPh>
    <rPh sb="9" eb="11">
      <t>シヨウ</t>
    </rPh>
    <rPh sb="12" eb="13">
      <t>ダイ</t>
    </rPh>
    <rPh sb="14" eb="15">
      <t>ブ</t>
    </rPh>
    <rPh sb="18" eb="20">
      <t>テンゾウ</t>
    </rPh>
    <phoneticPr fontId="1"/>
  </si>
  <si>
    <t>TAS 4003-1</t>
    <phoneticPr fontId="1"/>
  </si>
  <si>
    <t>ねじ加工工具のねじ部の精度―第１部：タップ</t>
    <rPh sb="2" eb="4">
      <t>カコウ</t>
    </rPh>
    <rPh sb="4" eb="6">
      <t>コウグ</t>
    </rPh>
    <rPh sb="9" eb="10">
      <t>ブ</t>
    </rPh>
    <rPh sb="11" eb="13">
      <t>セイド</t>
    </rPh>
    <rPh sb="14" eb="15">
      <t>ダイ</t>
    </rPh>
    <rPh sb="16" eb="17">
      <t>ブ</t>
    </rPh>
    <phoneticPr fontId="1"/>
  </si>
  <si>
    <t>TAS 4003-2</t>
  </si>
  <si>
    <t>ねじ加工工具のねじ部の精度―第２部：ねじ切りダイス</t>
    <rPh sb="2" eb="4">
      <t>カコウ</t>
    </rPh>
    <rPh sb="4" eb="6">
      <t>コウグ</t>
    </rPh>
    <rPh sb="9" eb="10">
      <t>ブ</t>
    </rPh>
    <rPh sb="11" eb="13">
      <t>セイド</t>
    </rPh>
    <rPh sb="14" eb="15">
      <t>ダイ</t>
    </rPh>
    <rPh sb="16" eb="17">
      <t>ブ</t>
    </rPh>
    <rPh sb="20" eb="21">
      <t>キ</t>
    </rPh>
    <phoneticPr fontId="1"/>
  </si>
  <si>
    <t>TAS 4003-3</t>
  </si>
  <si>
    <t>ねじ加工工具のねじ部の精度―第３部：チェーザ</t>
    <rPh sb="2" eb="4">
      <t>カコウ</t>
    </rPh>
    <rPh sb="4" eb="6">
      <t>コウグ</t>
    </rPh>
    <rPh sb="9" eb="10">
      <t>ブ</t>
    </rPh>
    <rPh sb="11" eb="13">
      <t>セイド</t>
    </rPh>
    <rPh sb="14" eb="15">
      <t>ダイ</t>
    </rPh>
    <rPh sb="16" eb="17">
      <t>ブ</t>
    </rPh>
    <phoneticPr fontId="1"/>
  </si>
  <si>
    <t>ねじ加工工具のねじ部の精度―第４部：ねじ切りフライス</t>
    <rPh sb="2" eb="4">
      <t>カコウ</t>
    </rPh>
    <rPh sb="4" eb="6">
      <t>コウグ</t>
    </rPh>
    <rPh sb="9" eb="10">
      <t>ブ</t>
    </rPh>
    <rPh sb="11" eb="13">
      <t>セイド</t>
    </rPh>
    <rPh sb="14" eb="15">
      <t>ダイ</t>
    </rPh>
    <rPh sb="16" eb="17">
      <t>ブ</t>
    </rPh>
    <rPh sb="20" eb="21">
      <t>キ</t>
    </rPh>
    <phoneticPr fontId="1"/>
  </si>
  <si>
    <t>TAS 4003-4</t>
  </si>
  <si>
    <t>ねじ加工工具のねじ部の精度―第５部：ねじ転造ダイス</t>
    <rPh sb="2" eb="4">
      <t>カコウ</t>
    </rPh>
    <rPh sb="4" eb="6">
      <t>コウグ</t>
    </rPh>
    <rPh sb="9" eb="10">
      <t>ブ</t>
    </rPh>
    <rPh sb="11" eb="13">
      <t>セイド</t>
    </rPh>
    <rPh sb="14" eb="15">
      <t>ダイ</t>
    </rPh>
    <rPh sb="16" eb="17">
      <t>ブ</t>
    </rPh>
    <rPh sb="20" eb="22">
      <t>テンゾウ</t>
    </rPh>
    <phoneticPr fontId="1"/>
  </si>
  <si>
    <t>TAS 4003-5</t>
  </si>
  <si>
    <t>ねじ加工工具の測定方法―第１部：タップ</t>
    <rPh sb="2" eb="4">
      <t>カコウ</t>
    </rPh>
    <rPh sb="4" eb="6">
      <t>コウグ</t>
    </rPh>
    <rPh sb="12" eb="13">
      <t>ダイ</t>
    </rPh>
    <rPh sb="14" eb="15">
      <t>ブ</t>
    </rPh>
    <phoneticPr fontId="1"/>
  </si>
  <si>
    <t>ねじ加工工具の測定方法―第２部：ねじ切りダイス</t>
    <rPh sb="2" eb="4">
      <t>カコウ</t>
    </rPh>
    <rPh sb="4" eb="6">
      <t>コウグ</t>
    </rPh>
    <rPh sb="12" eb="13">
      <t>ダイ</t>
    </rPh>
    <rPh sb="14" eb="15">
      <t>ブ</t>
    </rPh>
    <rPh sb="18" eb="19">
      <t>キ</t>
    </rPh>
    <phoneticPr fontId="1"/>
  </si>
  <si>
    <t>ねじ加工工具の測定方法―第３部：チェーザ</t>
    <rPh sb="2" eb="4">
      <t>カコウ</t>
    </rPh>
    <rPh sb="4" eb="6">
      <t>コウグ</t>
    </rPh>
    <rPh sb="12" eb="13">
      <t>ダイ</t>
    </rPh>
    <rPh sb="14" eb="15">
      <t>ブ</t>
    </rPh>
    <phoneticPr fontId="1"/>
  </si>
  <si>
    <t>ねじ加工工具の測定方法―第４部：ねじ切りフライス</t>
    <rPh sb="2" eb="4">
      <t>カコウ</t>
    </rPh>
    <rPh sb="4" eb="6">
      <t>コウグ</t>
    </rPh>
    <rPh sb="12" eb="13">
      <t>ダイ</t>
    </rPh>
    <rPh sb="14" eb="15">
      <t>ブ</t>
    </rPh>
    <rPh sb="18" eb="19">
      <t>キ</t>
    </rPh>
    <phoneticPr fontId="1"/>
  </si>
  <si>
    <t>ねじ加工工具の測定方法―第５部：ねじ転造ダイス</t>
    <rPh sb="2" eb="4">
      <t>カコウ</t>
    </rPh>
    <rPh sb="4" eb="6">
      <t>コウグ</t>
    </rPh>
    <rPh sb="12" eb="13">
      <t>ダイ</t>
    </rPh>
    <rPh sb="14" eb="15">
      <t>ブ</t>
    </rPh>
    <rPh sb="18" eb="20">
      <t>テンゾウ</t>
    </rPh>
    <phoneticPr fontId="1"/>
  </si>
  <si>
    <t>TAS 4004-1</t>
    <phoneticPr fontId="1"/>
  </si>
  <si>
    <t>TAS 4004-2</t>
  </si>
  <si>
    <t>TAS 4004-3</t>
  </si>
  <si>
    <t>TAS 4004-4</t>
  </si>
  <si>
    <t>TAS 4004-5</t>
  </si>
  <si>
    <t>バイト</t>
    <phoneticPr fontId="1"/>
  </si>
  <si>
    <t>TAS 5501</t>
    <phoneticPr fontId="1"/>
  </si>
  <si>
    <t>ダブテール総型バイトの取付部と素材断面寸法</t>
    <rPh sb="5" eb="6">
      <t>ソウ</t>
    </rPh>
    <rPh sb="6" eb="7">
      <t>ガタ</t>
    </rPh>
    <rPh sb="11" eb="13">
      <t>トリツケ</t>
    </rPh>
    <rPh sb="13" eb="14">
      <t>ブ</t>
    </rPh>
    <rPh sb="15" eb="17">
      <t>ソザイ</t>
    </rPh>
    <rPh sb="17" eb="19">
      <t>ダンメン</t>
    </rPh>
    <rPh sb="19" eb="21">
      <t>スンポウ</t>
    </rPh>
    <phoneticPr fontId="1"/>
  </si>
  <si>
    <t>TAS 5502</t>
  </si>
  <si>
    <t>サーキュラバイトの取付部と素材断面寸法</t>
    <rPh sb="9" eb="11">
      <t>トリツケ</t>
    </rPh>
    <rPh sb="11" eb="12">
      <t>ブ</t>
    </rPh>
    <rPh sb="13" eb="15">
      <t>ソザイ</t>
    </rPh>
    <rPh sb="15" eb="17">
      <t>ダンメン</t>
    </rPh>
    <rPh sb="17" eb="19">
      <t>スンポウ</t>
    </rPh>
    <phoneticPr fontId="1"/>
  </si>
  <si>
    <t>TAS 0001</t>
    <phoneticPr fontId="1"/>
  </si>
  <si>
    <t>ヘッダダイ用語</t>
  </si>
  <si>
    <t>TAS 0010</t>
    <phoneticPr fontId="1"/>
  </si>
  <si>
    <t>034B</t>
    <phoneticPr fontId="1"/>
  </si>
  <si>
    <t>TAS 0050</t>
    <phoneticPr fontId="1"/>
  </si>
  <si>
    <t>TAS 0051</t>
  </si>
  <si>
    <t>TAS 0052</t>
  </si>
  <si>
    <t>TAS 0053</t>
  </si>
  <si>
    <t>TAS 0054</t>
  </si>
  <si>
    <t>TAS 0055</t>
  </si>
  <si>
    <t>TAS 0056</t>
  </si>
  <si>
    <t>超硬質合金の曲げ強さ(抗折力)試験方法</t>
    <rPh sb="0" eb="1">
      <t>チョウ</t>
    </rPh>
    <rPh sb="1" eb="3">
      <t>コウシツ</t>
    </rPh>
    <rPh sb="3" eb="5">
      <t>ゴウキン</t>
    </rPh>
    <rPh sb="6" eb="7">
      <t>マ</t>
    </rPh>
    <rPh sb="8" eb="9">
      <t>ツヨ</t>
    </rPh>
    <rPh sb="11" eb="14">
      <t>コウセツリョク</t>
    </rPh>
    <rPh sb="15" eb="17">
      <t>シケン</t>
    </rPh>
    <rPh sb="17" eb="19">
      <t>ホウホウ</t>
    </rPh>
    <phoneticPr fontId="6"/>
  </si>
  <si>
    <t>超硬質合金のロックウェルA硬さ試験方法</t>
    <rPh sb="0" eb="1">
      <t>チョウ</t>
    </rPh>
    <rPh sb="1" eb="3">
      <t>コウシツ</t>
    </rPh>
    <rPh sb="3" eb="5">
      <t>ゴウキン</t>
    </rPh>
    <rPh sb="13" eb="14">
      <t>カタ</t>
    </rPh>
    <rPh sb="15" eb="17">
      <t>シケン</t>
    </rPh>
    <rPh sb="17" eb="19">
      <t>ホウホウ</t>
    </rPh>
    <phoneticPr fontId="6"/>
  </si>
  <si>
    <t>超硬質合金の密度測定方法</t>
    <rPh sb="0" eb="1">
      <t>チョウ</t>
    </rPh>
    <rPh sb="1" eb="3">
      <t>コウシツ</t>
    </rPh>
    <rPh sb="3" eb="5">
      <t>ゴウキン</t>
    </rPh>
    <rPh sb="6" eb="8">
      <t>ミツド</t>
    </rPh>
    <rPh sb="8" eb="10">
      <t>ソクテイ</t>
    </rPh>
    <rPh sb="10" eb="12">
      <t>ホウホウ</t>
    </rPh>
    <phoneticPr fontId="6"/>
  </si>
  <si>
    <t>超硬質合金の保持力(抗磁力)測定方法</t>
    <rPh sb="0" eb="1">
      <t>チョウ</t>
    </rPh>
    <rPh sb="1" eb="3">
      <t>コウシツ</t>
    </rPh>
    <rPh sb="3" eb="5">
      <t>ゴウキン</t>
    </rPh>
    <rPh sb="6" eb="9">
      <t>ホジリョク</t>
    </rPh>
    <rPh sb="10" eb="13">
      <t>コウジリョク</t>
    </rPh>
    <rPh sb="14" eb="16">
      <t>ソクテイ</t>
    </rPh>
    <rPh sb="16" eb="18">
      <t>ホウホウ</t>
    </rPh>
    <phoneticPr fontId="6"/>
  </si>
  <si>
    <t>超硬合金のコバルト電位差滴定定量法</t>
    <rPh sb="0" eb="4">
      <t>チョウコウゴウキン</t>
    </rPh>
    <rPh sb="9" eb="11">
      <t>デンイ</t>
    </rPh>
    <rPh sb="11" eb="12">
      <t>サ</t>
    </rPh>
    <rPh sb="12" eb="13">
      <t>テキ</t>
    </rPh>
    <rPh sb="13" eb="14">
      <t>テイ</t>
    </rPh>
    <rPh sb="14" eb="16">
      <t>テイリョウ</t>
    </rPh>
    <rPh sb="16" eb="17">
      <t>ホウ</t>
    </rPh>
    <phoneticPr fontId="6"/>
  </si>
  <si>
    <t>超硬合金の有孔度分類標準</t>
    <rPh sb="0" eb="4">
      <t>チョウコウゴウキン</t>
    </rPh>
    <rPh sb="5" eb="6">
      <t>ユウ</t>
    </rPh>
    <rPh sb="6" eb="7">
      <t>コウ</t>
    </rPh>
    <rPh sb="7" eb="8">
      <t>ド</t>
    </rPh>
    <rPh sb="8" eb="10">
      <t>ブンルイ</t>
    </rPh>
    <rPh sb="10" eb="12">
      <t>ヒョウジュン</t>
    </rPh>
    <phoneticPr fontId="6"/>
  </si>
  <si>
    <t>超硬バイト切削試験方法</t>
    <rPh sb="0" eb="2">
      <t>チョウコウ</t>
    </rPh>
    <rPh sb="5" eb="7">
      <t>セッサク</t>
    </rPh>
    <rPh sb="7" eb="9">
      <t>シケン</t>
    </rPh>
    <rPh sb="9" eb="11">
      <t>ホウホウ</t>
    </rPh>
    <phoneticPr fontId="6"/>
  </si>
  <si>
    <t>TAS 1501</t>
    <phoneticPr fontId="1"/>
  </si>
  <si>
    <t>超硬ガンドリル取り付け部及びパイプの寸法</t>
  </si>
  <si>
    <t>TAS 5601</t>
    <phoneticPr fontId="1"/>
  </si>
  <si>
    <t>037</t>
    <phoneticPr fontId="1"/>
  </si>
  <si>
    <t>TAS 6000</t>
    <phoneticPr fontId="1"/>
  </si>
  <si>
    <t>TAS 6100</t>
    <phoneticPr fontId="1"/>
  </si>
  <si>
    <t>TAS 6101</t>
    <phoneticPr fontId="1"/>
  </si>
  <si>
    <t>TAS 6200</t>
    <phoneticPr fontId="1"/>
  </si>
  <si>
    <t>TAS 6201</t>
  </si>
  <si>
    <t>TAS 6202</t>
  </si>
  <si>
    <t>TAS 6203</t>
  </si>
  <si>
    <t>超硬質合金工具材料チップ</t>
    <rPh sb="0" eb="2">
      <t>チョウコウ</t>
    </rPh>
    <rPh sb="2" eb="3">
      <t>シツ</t>
    </rPh>
    <rPh sb="3" eb="5">
      <t>ゴウキン</t>
    </rPh>
    <rPh sb="5" eb="7">
      <t>コウグ</t>
    </rPh>
    <rPh sb="7" eb="8">
      <t>ザイ</t>
    </rPh>
    <rPh sb="8" eb="9">
      <t>リョウ</t>
    </rPh>
    <phoneticPr fontId="6"/>
  </si>
  <si>
    <t>超硬丸棒チップ</t>
    <rPh sb="0" eb="2">
      <t>チョウコウ</t>
    </rPh>
    <rPh sb="2" eb="4">
      <t>マルボウ</t>
    </rPh>
    <phoneticPr fontId="6"/>
  </si>
  <si>
    <t>超硬短冊形チップ</t>
    <rPh sb="2" eb="4">
      <t>タンザク</t>
    </rPh>
    <rPh sb="4" eb="5">
      <t>ケイ</t>
    </rPh>
    <phoneticPr fontId="6"/>
  </si>
  <si>
    <t>超硬ヘッダダイ用チップ</t>
    <rPh sb="0" eb="2">
      <t>チョウコウ</t>
    </rPh>
    <rPh sb="7" eb="8">
      <t>ヨウ</t>
    </rPh>
    <phoneticPr fontId="6"/>
  </si>
  <si>
    <t>超硬4角及び6角引抜きダイス用チップ</t>
    <rPh sb="0" eb="2">
      <t>チョウコウ</t>
    </rPh>
    <rPh sb="3" eb="4">
      <t>カク</t>
    </rPh>
    <rPh sb="4" eb="5">
      <t>オヨ</t>
    </rPh>
    <rPh sb="7" eb="8">
      <t>カク</t>
    </rPh>
    <rPh sb="8" eb="10">
      <t>ヒキヌ</t>
    </rPh>
    <rPh sb="14" eb="15">
      <t>ヨウ</t>
    </rPh>
    <phoneticPr fontId="6"/>
  </si>
  <si>
    <t>超硬管引き用チップ</t>
    <rPh sb="0" eb="1">
      <t>チョウ</t>
    </rPh>
    <rPh sb="1" eb="2">
      <t>カタ</t>
    </rPh>
    <rPh sb="2" eb="3">
      <t>カン</t>
    </rPh>
    <rPh sb="3" eb="4">
      <t>ビ</t>
    </rPh>
    <rPh sb="5" eb="6">
      <t>ヨウ</t>
    </rPh>
    <phoneticPr fontId="6"/>
  </si>
  <si>
    <t>鉱山・土木工具用超硬合金チップ</t>
    <rPh sb="0" eb="2">
      <t>コウザン</t>
    </rPh>
    <rPh sb="3" eb="5">
      <t>ドボク</t>
    </rPh>
    <rPh sb="5" eb="7">
      <t>コウグ</t>
    </rPh>
    <rPh sb="8" eb="12">
      <t>チョウコウゴウキン</t>
    </rPh>
    <phoneticPr fontId="6"/>
  </si>
  <si>
    <t>036</t>
    <phoneticPr fontId="6"/>
  </si>
  <si>
    <t>013B</t>
    <phoneticPr fontId="6"/>
  </si>
  <si>
    <t>012B</t>
    <phoneticPr fontId="6"/>
  </si>
  <si>
    <t>005C</t>
    <phoneticPr fontId="6"/>
  </si>
  <si>
    <t>009B</t>
    <phoneticPr fontId="6"/>
  </si>
  <si>
    <t>020B</t>
    <phoneticPr fontId="6"/>
  </si>
  <si>
    <r>
      <t>0</t>
    </r>
    <r>
      <rPr>
        <sz val="11"/>
        <color theme="1"/>
        <rFont val="ＭＳ Ｐゴシック"/>
        <family val="2"/>
        <charset val="128"/>
      </rPr>
      <t>4</t>
    </r>
    <r>
      <rPr>
        <sz val="11"/>
        <rFont val="ＭＳ Ｐゴシック"/>
        <family val="3"/>
        <charset val="128"/>
      </rPr>
      <t>0B</t>
    </r>
    <phoneticPr fontId="6"/>
  </si>
  <si>
    <t>TAS 7000</t>
    <phoneticPr fontId="6"/>
  </si>
  <si>
    <t>TAS 7001</t>
    <phoneticPr fontId="1"/>
  </si>
  <si>
    <t>耐摩耗・耐衝撃工具用超硬合金及び超微粒子超硬合金の材種選択基準</t>
    <rPh sb="0" eb="1">
      <t>タイ</t>
    </rPh>
    <rPh sb="1" eb="3">
      <t>マモウ</t>
    </rPh>
    <rPh sb="4" eb="5">
      <t>タイ</t>
    </rPh>
    <rPh sb="5" eb="7">
      <t>ショウゲキ</t>
    </rPh>
    <rPh sb="7" eb="10">
      <t>コウグヨウ</t>
    </rPh>
    <rPh sb="10" eb="14">
      <t>チョウコウゴウキン</t>
    </rPh>
    <rPh sb="14" eb="15">
      <t>オヨ</t>
    </rPh>
    <rPh sb="16" eb="20">
      <t>チョウビリュウシ</t>
    </rPh>
    <rPh sb="20" eb="24">
      <t>チョウコウゴウキン</t>
    </rPh>
    <rPh sb="25" eb="26">
      <t>ザイ</t>
    </rPh>
    <rPh sb="26" eb="27">
      <t>シュ</t>
    </rPh>
    <rPh sb="27" eb="29">
      <t>センタク</t>
    </rPh>
    <rPh sb="29" eb="31">
      <t>キジュン</t>
    </rPh>
    <phoneticPr fontId="6"/>
  </si>
  <si>
    <t>切削用超微粒子超硬合金の材種選択基準</t>
    <rPh sb="0" eb="2">
      <t>セッサク</t>
    </rPh>
    <rPh sb="2" eb="3">
      <t>ヨウ</t>
    </rPh>
    <rPh sb="3" eb="4">
      <t>チョウ</t>
    </rPh>
    <rPh sb="4" eb="6">
      <t>ビリュウ</t>
    </rPh>
    <rPh sb="6" eb="7">
      <t>シ</t>
    </rPh>
    <rPh sb="7" eb="11">
      <t>チョウコウゴウキン</t>
    </rPh>
    <rPh sb="12" eb="13">
      <t>ザイ</t>
    </rPh>
    <rPh sb="13" eb="14">
      <t>シュ</t>
    </rPh>
    <rPh sb="14" eb="16">
      <t>センタク</t>
    </rPh>
    <rPh sb="16" eb="18">
      <t>キジュン</t>
    </rPh>
    <phoneticPr fontId="6"/>
  </si>
  <si>
    <t>019D</t>
    <phoneticPr fontId="6"/>
  </si>
  <si>
    <t>TAS 7101</t>
    <phoneticPr fontId="6"/>
  </si>
  <si>
    <t>TAS 7102</t>
    <phoneticPr fontId="1"/>
  </si>
  <si>
    <t>超硬引き抜きダイス</t>
    <rPh sb="0" eb="2">
      <t>チョウコウ</t>
    </rPh>
    <rPh sb="2" eb="3">
      <t>ヒ</t>
    </rPh>
    <rPh sb="4" eb="5">
      <t>ヌ</t>
    </rPh>
    <phoneticPr fontId="6"/>
  </si>
  <si>
    <t>超硬センタ</t>
    <rPh sb="0" eb="2">
      <t>チョウコウ</t>
    </rPh>
    <phoneticPr fontId="6"/>
  </si>
  <si>
    <t>038</t>
    <phoneticPr fontId="6"/>
  </si>
  <si>
    <t>039</t>
    <phoneticPr fontId="6"/>
  </si>
  <si>
    <t>026B</t>
    <phoneticPr fontId="6"/>
  </si>
  <si>
    <t>027B</t>
    <phoneticPr fontId="6"/>
  </si>
  <si>
    <t>028B</t>
    <phoneticPr fontId="6"/>
  </si>
  <si>
    <t>031B</t>
    <phoneticPr fontId="6"/>
  </si>
  <si>
    <t>032B</t>
    <phoneticPr fontId="6"/>
  </si>
  <si>
    <t>006C</t>
    <phoneticPr fontId="6"/>
  </si>
  <si>
    <t>035</t>
    <phoneticPr fontId="6"/>
  </si>
  <si>
    <t>チップ</t>
    <phoneticPr fontId="1"/>
  </si>
  <si>
    <t>工具選択基準</t>
    <rPh sb="0" eb="2">
      <t>コウグ</t>
    </rPh>
    <rPh sb="2" eb="4">
      <t>センタク</t>
    </rPh>
    <rPh sb="4" eb="6">
      <t>キジュン</t>
    </rPh>
    <phoneticPr fontId="1"/>
  </si>
  <si>
    <t>耐摩耗工具</t>
    <rPh sb="0" eb="1">
      <t>タイ</t>
    </rPh>
    <rPh sb="1" eb="3">
      <t>マモウ</t>
    </rPh>
    <rPh sb="3" eb="5">
      <t>コウグ</t>
    </rPh>
    <phoneticPr fontId="1"/>
  </si>
  <si>
    <t>用語</t>
    <rPh sb="0" eb="2">
      <t>ヨウゴ</t>
    </rPh>
    <phoneticPr fontId="1"/>
  </si>
  <si>
    <t>基準</t>
    <rPh sb="0" eb="2">
      <t>キジュン</t>
    </rPh>
    <phoneticPr fontId="1"/>
  </si>
  <si>
    <t>特性</t>
    <rPh sb="0" eb="2">
      <t>トクセイ</t>
    </rPh>
    <phoneticPr fontId="1"/>
  </si>
  <si>
    <t>日本機械工具工業会</t>
    <rPh sb="0" eb="2">
      <t>ニホン</t>
    </rPh>
    <rPh sb="2" eb="4">
      <t>キカイ</t>
    </rPh>
    <rPh sb="4" eb="6">
      <t>コウグ</t>
    </rPh>
    <rPh sb="6" eb="9">
      <t>コウギョウカイ</t>
    </rPh>
    <phoneticPr fontId="1"/>
  </si>
  <si>
    <t>項目・品種</t>
    <rPh sb="0" eb="1">
      <t>コウ</t>
    </rPh>
    <rPh sb="1" eb="2">
      <t>メ</t>
    </rPh>
    <rPh sb="3" eb="5">
      <t>ヒンシュ</t>
    </rPh>
    <phoneticPr fontId="1"/>
  </si>
  <si>
    <t>購入冊数</t>
    <rPh sb="0" eb="2">
      <t>コウニュウ</t>
    </rPh>
    <rPh sb="2" eb="4">
      <t>サツスウ</t>
    </rPh>
    <phoneticPr fontId="1"/>
  </si>
  <si>
    <t>送料</t>
    <rPh sb="0" eb="2">
      <t>ソウリョウ</t>
    </rPh>
    <phoneticPr fontId="1"/>
  </si>
  <si>
    <t>会社名：</t>
    <rPh sb="0" eb="1">
      <t>カイ</t>
    </rPh>
    <rPh sb="1" eb="2">
      <t>シャ</t>
    </rPh>
    <rPh sb="2" eb="3">
      <t>メイ</t>
    </rPh>
    <phoneticPr fontId="1"/>
  </si>
  <si>
    <t>ご担当者名：</t>
    <rPh sb="1" eb="3">
      <t>タントウ</t>
    </rPh>
    <rPh sb="3" eb="4">
      <t>シャ</t>
    </rPh>
    <rPh sb="4" eb="5">
      <t>メイ</t>
    </rPh>
    <phoneticPr fontId="1"/>
  </si>
  <si>
    <t>送付先住所：</t>
    <rPh sb="0" eb="2">
      <t>ソウフ</t>
    </rPh>
    <rPh sb="2" eb="3">
      <t>サキ</t>
    </rPh>
    <rPh sb="3" eb="5">
      <t>ジュウショ</t>
    </rPh>
    <phoneticPr fontId="1"/>
  </si>
  <si>
    <t>送付先電話番号：</t>
    <rPh sb="0" eb="2">
      <t>ソウフ</t>
    </rPh>
    <rPh sb="2" eb="3">
      <t>サキ</t>
    </rPh>
    <rPh sb="3" eb="5">
      <t>デンワ</t>
    </rPh>
    <rPh sb="5" eb="7">
      <t>バンゴウ</t>
    </rPh>
    <phoneticPr fontId="1"/>
  </si>
  <si>
    <t>会員</t>
    <rPh sb="0" eb="2">
      <t>カイイン</t>
    </rPh>
    <phoneticPr fontId="1"/>
  </si>
  <si>
    <t>非会員</t>
    <rPh sb="0" eb="1">
      <t>ヒ</t>
    </rPh>
    <rPh sb="1" eb="3">
      <t>カイイン</t>
    </rPh>
    <phoneticPr fontId="1"/>
  </si>
  <si>
    <t>会員・非会員選択</t>
    <rPh sb="0" eb="2">
      <t>カイイン</t>
    </rPh>
    <rPh sb="3" eb="4">
      <t>ヒ</t>
    </rPh>
    <rPh sb="4" eb="6">
      <t>カイイン</t>
    </rPh>
    <rPh sb="6" eb="8">
      <t>センタク</t>
    </rPh>
    <phoneticPr fontId="1"/>
  </si>
  <si>
    <t>　（注：振込手数料はご負担お願いいたします。）</t>
  </si>
  <si>
    <t>（10冊以下は一律500円、11冊から1,000円）</t>
    <rPh sb="3" eb="4">
      <t>サツ</t>
    </rPh>
    <rPh sb="4" eb="6">
      <t>イカ</t>
    </rPh>
    <rPh sb="7" eb="9">
      <t>イチリツ</t>
    </rPh>
    <rPh sb="12" eb="13">
      <t>エン</t>
    </rPh>
    <rPh sb="16" eb="17">
      <t>サツ</t>
    </rPh>
    <rPh sb="24" eb="25">
      <t>エン</t>
    </rPh>
    <phoneticPr fontId="1"/>
  </si>
  <si>
    <t>002C,003C</t>
    <phoneticPr fontId="6"/>
  </si>
  <si>
    <t>超硬合金用ロックウェル硬さの工業会基準片</t>
    <rPh sb="0" eb="4">
      <t>チョウコウゴウキン</t>
    </rPh>
    <rPh sb="4" eb="5">
      <t>ヨウ</t>
    </rPh>
    <rPh sb="11" eb="12">
      <t>カタ</t>
    </rPh>
    <rPh sb="14" eb="17">
      <t>コウギョウカイ</t>
    </rPh>
    <rPh sb="17" eb="19">
      <t>キジュン</t>
    </rPh>
    <rPh sb="19" eb="20">
      <t>ヘン</t>
    </rPh>
    <phoneticPr fontId="6"/>
  </si>
  <si>
    <t>■ご請求額</t>
    <rPh sb="2" eb="4">
      <t>セイキュウ</t>
    </rPh>
    <rPh sb="4" eb="5">
      <t>ガク</t>
    </rPh>
    <phoneticPr fontId="1"/>
  </si>
  <si>
    <t>合計請求額（会員）</t>
    <rPh sb="0" eb="2">
      <t>ゴウケイ</t>
    </rPh>
    <rPh sb="2" eb="4">
      <t>セイキュウ</t>
    </rPh>
    <rPh sb="4" eb="5">
      <t>ガク</t>
    </rPh>
    <rPh sb="6" eb="8">
      <t>カイイン</t>
    </rPh>
    <phoneticPr fontId="1"/>
  </si>
  <si>
    <t>(購入規格50%OFF)</t>
    <rPh sb="1" eb="3">
      <t>コウニュウ</t>
    </rPh>
    <rPh sb="3" eb="5">
      <t>キカク</t>
    </rPh>
    <phoneticPr fontId="1"/>
  </si>
  <si>
    <r>
      <t>合計請求額（</t>
    </r>
    <r>
      <rPr>
        <sz val="8"/>
        <color theme="1"/>
        <rFont val="ＭＳ Ｐゴシック"/>
        <family val="3"/>
        <charset val="128"/>
      </rPr>
      <t>非会員</t>
    </r>
    <r>
      <rPr>
        <sz val="11"/>
        <color theme="1"/>
        <rFont val="ＭＳ Ｐゴシック"/>
        <family val="3"/>
        <charset val="128"/>
      </rPr>
      <t>）</t>
    </r>
    <rPh sb="0" eb="2">
      <t>ゴウケイ</t>
    </rPh>
    <rPh sb="2" eb="4">
      <t>セイキュウ</t>
    </rPh>
    <rPh sb="4" eb="5">
      <t>ガク</t>
    </rPh>
    <rPh sb="6" eb="7">
      <t>ヒ</t>
    </rPh>
    <rPh sb="7" eb="9">
      <t>カイイン</t>
    </rPh>
    <phoneticPr fontId="1"/>
  </si>
  <si>
    <t>合計額(円)</t>
    <rPh sb="0" eb="2">
      <t>ゴウケイ</t>
    </rPh>
    <rPh sb="2" eb="3">
      <t>ガク</t>
    </rPh>
    <rPh sb="4" eb="5">
      <t>エン</t>
    </rPh>
    <phoneticPr fontId="1"/>
  </si>
  <si>
    <t>ご購入者様</t>
    <rPh sb="1" eb="4">
      <t>コウニュウシャ</t>
    </rPh>
    <rPh sb="4" eb="5">
      <t>サマ</t>
    </rPh>
    <phoneticPr fontId="1"/>
  </si>
  <si>
    <t>旧CIS番号</t>
    <rPh sb="0" eb="1">
      <t>キュウ</t>
    </rPh>
    <rPh sb="4" eb="6">
      <t>バンゴウ</t>
    </rPh>
    <phoneticPr fontId="1"/>
  </si>
  <si>
    <t>フライス</t>
    <phoneticPr fontId="6"/>
  </si>
  <si>
    <t>TAS 0103</t>
  </si>
  <si>
    <t>モールステーパシャンクの許容差</t>
    <rPh sb="12" eb="14">
      <t>キョヨウ</t>
    </rPh>
    <rPh sb="14" eb="15">
      <t>サ</t>
    </rPh>
    <phoneticPr fontId="6"/>
  </si>
  <si>
    <t>超硬バイト</t>
    <phoneticPr fontId="1"/>
  </si>
  <si>
    <t>問合せ</t>
    <rPh sb="0" eb="2">
      <t>トイアワ</t>
    </rPh>
    <phoneticPr fontId="1"/>
  </si>
  <si>
    <t>S45.</t>
    <phoneticPr fontId="1"/>
  </si>
  <si>
    <t>ドリル</t>
    <phoneticPr fontId="6"/>
  </si>
  <si>
    <t>TAS 1002</t>
  </si>
  <si>
    <t>ねじ下穴用ドリルの直径</t>
    <rPh sb="2" eb="3">
      <t>シタ</t>
    </rPh>
    <rPh sb="3" eb="4">
      <t>アナ</t>
    </rPh>
    <rPh sb="4" eb="5">
      <t>ヨウ</t>
    </rPh>
    <rPh sb="9" eb="11">
      <t>チョッケイ</t>
    </rPh>
    <phoneticPr fontId="6"/>
  </si>
  <si>
    <t>S53.</t>
    <phoneticPr fontId="1"/>
  </si>
  <si>
    <t>ドリル</t>
    <phoneticPr fontId="6"/>
  </si>
  <si>
    <t>TAS 1104</t>
  </si>
  <si>
    <t>ストレートシャンクスタブドリル</t>
    <phoneticPr fontId="6"/>
  </si>
  <si>
    <t>S50.</t>
    <phoneticPr fontId="1"/>
  </si>
  <si>
    <t>TAS 1302</t>
  </si>
  <si>
    <t>ストレートシャンクコアドリル</t>
    <phoneticPr fontId="6"/>
  </si>
  <si>
    <t>S46.</t>
    <phoneticPr fontId="1"/>
  </si>
  <si>
    <t>TAS 1901</t>
    <phoneticPr fontId="6"/>
  </si>
  <si>
    <t>スペードドリル</t>
    <phoneticPr fontId="6"/>
  </si>
  <si>
    <t>リーマ</t>
    <phoneticPr fontId="6"/>
  </si>
  <si>
    <t>TAS 2301</t>
    <phoneticPr fontId="6"/>
  </si>
  <si>
    <t>ハンドテーパピンリーマ(1/48テーパピン用)</t>
    <rPh sb="21" eb="22">
      <t>ヨウ</t>
    </rPh>
    <phoneticPr fontId="6"/>
  </si>
  <si>
    <t>S50.</t>
    <phoneticPr fontId="1"/>
  </si>
  <si>
    <t>メートル並目ねじ用ベントタップ</t>
    <rPh sb="4" eb="5">
      <t>ナミ</t>
    </rPh>
    <rPh sb="5" eb="6">
      <t>メ</t>
    </rPh>
    <rPh sb="8" eb="9">
      <t>ヨウ</t>
    </rPh>
    <phoneticPr fontId="6"/>
  </si>
  <si>
    <t>TAS 4102</t>
  </si>
  <si>
    <t>メートル細目ねじ用ベントタップ</t>
    <rPh sb="4" eb="5">
      <t>ホソ</t>
    </rPh>
    <rPh sb="5" eb="6">
      <t>メ</t>
    </rPh>
    <rPh sb="8" eb="9">
      <t>ヨウ</t>
    </rPh>
    <phoneticPr fontId="6"/>
  </si>
  <si>
    <t>TAS 4103</t>
  </si>
  <si>
    <t>ユニファイ並目ねじ用ベントタップ</t>
    <rPh sb="5" eb="6">
      <t>ナミ</t>
    </rPh>
    <rPh sb="6" eb="7">
      <t>メ</t>
    </rPh>
    <rPh sb="9" eb="10">
      <t>ヨウ</t>
    </rPh>
    <phoneticPr fontId="6"/>
  </si>
  <si>
    <t>TAS 4104</t>
  </si>
  <si>
    <t>ユニファイ細目ねじ用ベントタップ</t>
    <rPh sb="5" eb="6">
      <t>ホソ</t>
    </rPh>
    <rPh sb="6" eb="7">
      <t>メ</t>
    </rPh>
    <rPh sb="9" eb="10">
      <t>ヨウ</t>
    </rPh>
    <phoneticPr fontId="6"/>
  </si>
  <si>
    <t>TAS 4105</t>
  </si>
  <si>
    <t>メートル並目ねじ用等径ハンドタップ</t>
    <rPh sb="4" eb="5">
      <t>ナミ</t>
    </rPh>
    <rPh sb="5" eb="6">
      <t>メ</t>
    </rPh>
    <rPh sb="8" eb="9">
      <t>ヨウ</t>
    </rPh>
    <rPh sb="9" eb="10">
      <t>トウ</t>
    </rPh>
    <rPh sb="10" eb="11">
      <t>ケイ</t>
    </rPh>
    <phoneticPr fontId="6"/>
  </si>
  <si>
    <t>TAS 4106</t>
  </si>
  <si>
    <t>メートル細目ねじ用等径ハンドタップ</t>
    <rPh sb="4" eb="5">
      <t>ホソ</t>
    </rPh>
    <rPh sb="5" eb="6">
      <t>メ</t>
    </rPh>
    <rPh sb="8" eb="9">
      <t>ヨウ</t>
    </rPh>
    <rPh sb="9" eb="10">
      <t>トウ</t>
    </rPh>
    <rPh sb="10" eb="11">
      <t>ケイ</t>
    </rPh>
    <phoneticPr fontId="6"/>
  </si>
  <si>
    <t>TAS 4107</t>
  </si>
  <si>
    <t>ユニファイ並目ねじ用等径ハンドタップ</t>
    <rPh sb="5" eb="6">
      <t>ナミ</t>
    </rPh>
    <rPh sb="6" eb="7">
      <t>メ</t>
    </rPh>
    <rPh sb="9" eb="10">
      <t>ヨウ</t>
    </rPh>
    <rPh sb="10" eb="11">
      <t>トウ</t>
    </rPh>
    <rPh sb="11" eb="12">
      <t>ケイ</t>
    </rPh>
    <phoneticPr fontId="6"/>
  </si>
  <si>
    <t>TAS 4109</t>
  </si>
  <si>
    <t>メートル並目ねじ用ナットタップ</t>
    <rPh sb="4" eb="5">
      <t>ナミ</t>
    </rPh>
    <rPh sb="5" eb="6">
      <t>メ</t>
    </rPh>
    <rPh sb="8" eb="9">
      <t>ヨウ</t>
    </rPh>
    <phoneticPr fontId="6"/>
  </si>
  <si>
    <t>TAS 4110</t>
  </si>
  <si>
    <t>メートル細目ねじ用ナットタップ</t>
    <rPh sb="4" eb="5">
      <t>ホソ</t>
    </rPh>
    <rPh sb="5" eb="6">
      <t>メ</t>
    </rPh>
    <rPh sb="8" eb="9">
      <t>ヨウ</t>
    </rPh>
    <phoneticPr fontId="6"/>
  </si>
  <si>
    <t>TAS 4111</t>
  </si>
  <si>
    <t>ユニファイ並目ねじ用ナットタップ</t>
    <rPh sb="5" eb="6">
      <t>ナミ</t>
    </rPh>
    <rPh sb="6" eb="7">
      <t>メ</t>
    </rPh>
    <rPh sb="9" eb="10">
      <t>ヨウ</t>
    </rPh>
    <phoneticPr fontId="6"/>
  </si>
  <si>
    <t>TAS 4112</t>
  </si>
  <si>
    <t>ユニファイ細目ねじ用ナットタップ</t>
    <rPh sb="5" eb="6">
      <t>ホソ</t>
    </rPh>
    <rPh sb="6" eb="7">
      <t>メ</t>
    </rPh>
    <rPh sb="9" eb="10">
      <t>ヨウ</t>
    </rPh>
    <phoneticPr fontId="6"/>
  </si>
  <si>
    <t>アメリカ管用平行ねじ用タップ</t>
    <rPh sb="4" eb="5">
      <t>クダ</t>
    </rPh>
    <rPh sb="5" eb="6">
      <t>ヨウ</t>
    </rPh>
    <rPh sb="6" eb="8">
      <t>ヘイコウ</t>
    </rPh>
    <rPh sb="10" eb="11">
      <t>ヨウ</t>
    </rPh>
    <phoneticPr fontId="6"/>
  </si>
  <si>
    <t>TAS 4114</t>
  </si>
  <si>
    <t>アメリカ管用テーパねじ用タップ</t>
    <rPh sb="4" eb="5">
      <t>クダ</t>
    </rPh>
    <rPh sb="5" eb="6">
      <t>ヨウ</t>
    </rPh>
    <rPh sb="11" eb="12">
      <t>ヨウ</t>
    </rPh>
    <phoneticPr fontId="6"/>
  </si>
  <si>
    <t>TAS 4115</t>
  </si>
  <si>
    <t>アメリカドライシール管用平行ねじ用タップ</t>
    <rPh sb="10" eb="11">
      <t>クダ</t>
    </rPh>
    <rPh sb="11" eb="12">
      <t>ヨウ</t>
    </rPh>
    <rPh sb="12" eb="14">
      <t>ヘイコウ</t>
    </rPh>
    <rPh sb="16" eb="17">
      <t>ヨウ</t>
    </rPh>
    <phoneticPr fontId="6"/>
  </si>
  <si>
    <t>TAS 4116</t>
  </si>
  <si>
    <t>アメリカドライシール管用テーパねじ用タップ</t>
    <rPh sb="10" eb="11">
      <t>クダ</t>
    </rPh>
    <rPh sb="11" eb="12">
      <t>ヨウ</t>
    </rPh>
    <rPh sb="17" eb="18">
      <t>ヨウ</t>
    </rPh>
    <phoneticPr fontId="6"/>
  </si>
  <si>
    <t>アメリカ管用ねじ用タップ解説</t>
    <rPh sb="4" eb="5">
      <t>クダ</t>
    </rPh>
    <rPh sb="5" eb="6">
      <t>ヨウ</t>
    </rPh>
    <rPh sb="8" eb="9">
      <t>ヨウ</t>
    </rPh>
    <rPh sb="12" eb="14">
      <t>カイセツ</t>
    </rPh>
    <phoneticPr fontId="6"/>
  </si>
  <si>
    <t>タップ</t>
    <phoneticPr fontId="6"/>
  </si>
  <si>
    <t>TAS 4117</t>
    <phoneticPr fontId="6"/>
  </si>
  <si>
    <t>メートルねじ用シェルタップ</t>
    <rPh sb="6" eb="7">
      <t>ヨウ</t>
    </rPh>
    <phoneticPr fontId="6"/>
  </si>
  <si>
    <t>TAS 4153</t>
  </si>
  <si>
    <t>ISOロングシャンクマシンタップ</t>
    <phoneticPr fontId="6"/>
  </si>
  <si>
    <t>TAS 4154</t>
    <phoneticPr fontId="6"/>
  </si>
  <si>
    <t>スパイラルタップ</t>
    <phoneticPr fontId="6"/>
  </si>
  <si>
    <t>TAS 4155</t>
  </si>
  <si>
    <t>スパイラルポイントタップ</t>
    <phoneticPr fontId="6"/>
  </si>
  <si>
    <t>TAS 4156</t>
    <phoneticPr fontId="6"/>
  </si>
  <si>
    <t>ロングシャンクタップ</t>
    <phoneticPr fontId="6"/>
  </si>
  <si>
    <t>ダイス</t>
    <phoneticPr fontId="6"/>
  </si>
  <si>
    <t>TAS 4303</t>
    <phoneticPr fontId="6"/>
  </si>
  <si>
    <t>ねじ転造プラネタリダイス</t>
    <rPh sb="2" eb="4">
      <t>テンゾウ</t>
    </rPh>
    <phoneticPr fontId="6"/>
  </si>
  <si>
    <t>チューザ</t>
    <phoneticPr fontId="6"/>
  </si>
  <si>
    <t>TAS 4401</t>
    <phoneticPr fontId="6"/>
  </si>
  <si>
    <t>メートルねじ用タンゼンシャルチェーザ(ランジス形)</t>
    <rPh sb="6" eb="7">
      <t>ヨウ</t>
    </rPh>
    <rPh sb="23" eb="24">
      <t>カタ</t>
    </rPh>
    <phoneticPr fontId="6"/>
  </si>
  <si>
    <t>TAS 4402</t>
  </si>
  <si>
    <t>ユニファイねじ用タンゼンシャルチェーザ(ランジス形)</t>
    <rPh sb="7" eb="8">
      <t>ヨウ</t>
    </rPh>
    <rPh sb="24" eb="25">
      <t>カタ</t>
    </rPh>
    <phoneticPr fontId="6"/>
  </si>
  <si>
    <t>TAS 4403</t>
  </si>
  <si>
    <t>管用テーパねじ用タンゼンシャルチェーザ(ランジス形)</t>
    <rPh sb="0" eb="1">
      <t>クダ</t>
    </rPh>
    <rPh sb="1" eb="2">
      <t>ヨウ</t>
    </rPh>
    <rPh sb="7" eb="8">
      <t>ヨウ</t>
    </rPh>
    <rPh sb="24" eb="25">
      <t>カタ</t>
    </rPh>
    <phoneticPr fontId="6"/>
  </si>
  <si>
    <t>TAS 4404</t>
    <phoneticPr fontId="6"/>
  </si>
  <si>
    <t>コベントリ形チェーザ</t>
    <rPh sb="5" eb="6">
      <t>カタ</t>
    </rPh>
    <phoneticPr fontId="6"/>
  </si>
  <si>
    <t>TAS 4101</t>
    <phoneticPr fontId="6"/>
  </si>
  <si>
    <t>TAS 4113</t>
    <phoneticPr fontId="6"/>
  </si>
  <si>
    <t>TAS 4113
   ～4116</t>
    <phoneticPr fontId="6"/>
  </si>
  <si>
    <t>S47.</t>
    <phoneticPr fontId="1"/>
  </si>
  <si>
    <t>S48.</t>
    <phoneticPr fontId="1"/>
  </si>
  <si>
    <t>S49.</t>
    <phoneticPr fontId="1"/>
  </si>
  <si>
    <t>S52.</t>
    <phoneticPr fontId="1"/>
  </si>
  <si>
    <t>S58.</t>
    <phoneticPr fontId="1"/>
  </si>
  <si>
    <t>S51.</t>
    <phoneticPr fontId="1"/>
  </si>
  <si>
    <t>e-mail：</t>
    <phoneticPr fontId="1"/>
  </si>
  <si>
    <t>※問合せ規格</t>
    <rPh sb="1" eb="3">
      <t>トイアワ</t>
    </rPh>
    <rPh sb="4" eb="6">
      <t>キカク</t>
    </rPh>
    <phoneticPr fontId="1"/>
  </si>
  <si>
    <t>単価(円)</t>
    <rPh sb="0" eb="2">
      <t>タンカ</t>
    </rPh>
    <rPh sb="3" eb="4">
      <t>エン</t>
    </rPh>
    <phoneticPr fontId="1"/>
  </si>
  <si>
    <t>〒</t>
    <phoneticPr fontId="1"/>
  </si>
  <si>
    <t>　　　　　　　　　　　　　　　　　　　　日本機械工具工業会規格（ＴＡＳ）購入申込書</t>
    <rPh sb="36" eb="38">
      <t>コウニュウ</t>
    </rPh>
    <rPh sb="38" eb="40">
      <t>モウシコミ</t>
    </rPh>
    <rPh sb="40" eb="41">
      <t>ショ</t>
    </rPh>
    <phoneticPr fontId="1"/>
  </si>
  <si>
    <t>■お申込み</t>
    <rPh sb="2" eb="4">
      <t>モウシコ</t>
    </rPh>
    <phoneticPr fontId="1"/>
  </si>
  <si>
    <t>折り返しご請求書を返信いたします。</t>
    <rPh sb="0" eb="1">
      <t>オ</t>
    </rPh>
    <rPh sb="2" eb="3">
      <t>カエ</t>
    </rPh>
    <rPh sb="5" eb="8">
      <t>セイキュウショ</t>
    </rPh>
    <rPh sb="9" eb="11">
      <t>ヘンシン</t>
    </rPh>
    <phoneticPr fontId="1"/>
  </si>
  <si>
    <t>■お支払</t>
    <phoneticPr fontId="1"/>
  </si>
  <si>
    <t>　次の口座へお振込みください。入金確認後冊子を発送させていただきます。</t>
    <rPh sb="15" eb="17">
      <t>ニュウキン</t>
    </rPh>
    <rPh sb="17" eb="19">
      <t>カクニン</t>
    </rPh>
    <rPh sb="19" eb="20">
      <t>ゴ</t>
    </rPh>
    <rPh sb="20" eb="22">
      <t>サッシ</t>
    </rPh>
    <rPh sb="23" eb="25">
      <t>ハッソウ</t>
    </rPh>
    <phoneticPr fontId="1"/>
  </si>
  <si>
    <t>ご記入の上、メール添付にてお送りください。（あて先アドレス：info@jta-tool.jp)</t>
    <rPh sb="1" eb="3">
      <t>キニュウ</t>
    </rPh>
    <rPh sb="4" eb="5">
      <t>ウエ</t>
    </rPh>
    <rPh sb="9" eb="11">
      <t>テンプ</t>
    </rPh>
    <rPh sb="14" eb="15">
      <t>オク</t>
    </rPh>
    <rPh sb="24" eb="25">
      <t>サキ</t>
    </rPh>
    <phoneticPr fontId="1"/>
  </si>
  <si>
    <t>　三菱UFJ銀行神田駅前支店　普通476528　　日本機械工具工業会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</si>
</sst>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11]ge\.m\.d;@"/>
    <numFmt numFmtId="177" formatCode="#,##0_ ;[Red]\-#,##0\ "/>
    <numFmt numFmtId="178" formatCode="[$-411]ggge&quot;年&quot;m&quot;月&quot;d&quot;日&quot;;@"/>
    <numFmt numFmtId="179" formatCode="0_ "/>
    <numFmt numFmtId="180" formatCode="&quot;¥&quot;#,##0_);[Red]\(&quot;¥&quot;#,##0\)"/>
    <numFmt numFmtId="181" formatCode="0_);\(0\)"/>
  </numFmts>
  <fonts count="1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indent="1"/>
    </xf>
    <xf numFmtId="176" fontId="2" fillId="0" borderId="0" xfId="0" applyNumberFormat="1" applyFont="1" applyAlignment="1" applyProtection="1">
      <alignment horizontal="center" vertical="center"/>
    </xf>
    <xf numFmtId="179" fontId="2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177" fontId="2" fillId="0" borderId="0" xfId="0" applyNumberFormat="1" applyFont="1" applyAlignment="1" applyProtection="1">
      <alignment horizontal="right" vertical="center"/>
    </xf>
    <xf numFmtId="178" fontId="4" fillId="0" borderId="0" xfId="0" applyNumberFormat="1" applyFont="1" applyAlignment="1" applyProtection="1">
      <alignment horizontal="right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176" fontId="2" fillId="2" borderId="27" xfId="0" applyNumberFormat="1" applyFont="1" applyFill="1" applyBorder="1" applyAlignment="1" applyProtection="1">
      <alignment horizontal="center" vertical="center"/>
    </xf>
    <xf numFmtId="179" fontId="2" fillId="2" borderId="27" xfId="0" applyNumberFormat="1" applyFont="1" applyFill="1" applyBorder="1" applyAlignment="1" applyProtection="1">
      <alignment horizontal="center" vertical="center" shrinkToFit="1"/>
    </xf>
    <xf numFmtId="177" fontId="2" fillId="2" borderId="27" xfId="0" applyNumberFormat="1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/>
    </xf>
    <xf numFmtId="179" fontId="2" fillId="0" borderId="9" xfId="0" applyNumberFormat="1" applyFont="1" applyFill="1" applyBorder="1" applyAlignment="1" applyProtection="1">
      <alignment horizontal="right" vertical="center" shrinkToFit="1"/>
    </xf>
    <xf numFmtId="177" fontId="2" fillId="0" borderId="9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76" fontId="2" fillId="0" borderId="5" xfId="0" applyNumberFormat="1" applyFont="1" applyFill="1" applyBorder="1" applyAlignment="1" applyProtection="1">
      <alignment horizontal="center" vertical="center"/>
    </xf>
    <xf numFmtId="179" fontId="2" fillId="0" borderId="5" xfId="0" applyNumberFormat="1" applyFont="1" applyFill="1" applyBorder="1" applyAlignment="1" applyProtection="1">
      <alignment horizontal="right" vertical="center" shrinkToFit="1"/>
    </xf>
    <xf numFmtId="177" fontId="2" fillId="0" borderId="5" xfId="0" applyNumberFormat="1" applyFont="1" applyFill="1" applyBorder="1" applyAlignment="1" applyProtection="1">
      <alignment horizontal="right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horizontal="center" vertical="center"/>
    </xf>
    <xf numFmtId="179" fontId="2" fillId="0" borderId="2" xfId="0" applyNumberFormat="1" applyFont="1" applyFill="1" applyBorder="1" applyAlignment="1" applyProtection="1">
      <alignment horizontal="right" vertical="center" shrinkToFit="1"/>
    </xf>
    <xf numFmtId="177" fontId="2" fillId="0" borderId="2" xfId="0" applyNumberFormat="1" applyFont="1" applyFill="1" applyBorder="1" applyAlignment="1" applyProtection="1">
      <alignment horizontal="right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horizontal="center" vertical="center"/>
    </xf>
    <xf numFmtId="179" fontId="2" fillId="0" borderId="3" xfId="0" applyNumberFormat="1" applyFont="1" applyFill="1" applyBorder="1" applyAlignment="1" applyProtection="1">
      <alignment horizontal="right" vertical="center" shrinkToFit="1"/>
    </xf>
    <xf numFmtId="177" fontId="2" fillId="0" borderId="3" xfId="0" applyNumberFormat="1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</xf>
    <xf numFmtId="176" fontId="2" fillId="0" borderId="7" xfId="0" applyNumberFormat="1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indent="1"/>
    </xf>
    <xf numFmtId="176" fontId="2" fillId="0" borderId="2" xfId="0" applyNumberFormat="1" applyFont="1" applyBorder="1" applyAlignment="1" applyProtection="1">
      <alignment horizontal="center" vertical="center"/>
    </xf>
    <xf numFmtId="179" fontId="2" fillId="0" borderId="2" xfId="0" applyNumberFormat="1" applyFont="1" applyBorder="1" applyAlignment="1" applyProtection="1">
      <alignment horizontal="right" vertical="center"/>
    </xf>
    <xf numFmtId="177" fontId="2" fillId="0" borderId="2" xfId="0" applyNumberFormat="1" applyFont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 indent="1"/>
    </xf>
    <xf numFmtId="176" fontId="2" fillId="0" borderId="4" xfId="0" applyNumberFormat="1" applyFont="1" applyBorder="1" applyAlignment="1" applyProtection="1">
      <alignment horizontal="center" vertical="center"/>
    </xf>
    <xf numFmtId="179" fontId="2" fillId="0" borderId="4" xfId="0" applyNumberFormat="1" applyFont="1" applyBorder="1" applyAlignment="1" applyProtection="1">
      <alignment horizontal="right" vertical="center"/>
    </xf>
    <xf numFmtId="177" fontId="2" fillId="0" borderId="4" xfId="0" applyNumberFormat="1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 indent="1"/>
    </xf>
    <xf numFmtId="176" fontId="2" fillId="0" borderId="3" xfId="0" applyNumberFormat="1" applyFont="1" applyBorder="1" applyAlignment="1" applyProtection="1">
      <alignment horizontal="center" vertical="center"/>
    </xf>
    <xf numFmtId="179" fontId="2" fillId="0" borderId="3" xfId="0" applyNumberFormat="1" applyFont="1" applyBorder="1" applyAlignment="1" applyProtection="1">
      <alignment horizontal="right" vertical="center"/>
    </xf>
    <xf numFmtId="177" fontId="2" fillId="0" borderId="3" xfId="0" applyNumberFormat="1" applyFont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 indent="1"/>
    </xf>
    <xf numFmtId="176" fontId="2" fillId="0" borderId="7" xfId="0" applyNumberFormat="1" applyFont="1" applyBorder="1" applyAlignment="1" applyProtection="1">
      <alignment horizontal="center" vertical="center"/>
    </xf>
    <xf numFmtId="179" fontId="2" fillId="0" borderId="7" xfId="0" applyNumberFormat="1" applyFont="1" applyBorder="1" applyAlignment="1" applyProtection="1">
      <alignment horizontal="right" vertical="center"/>
    </xf>
    <xf numFmtId="177" fontId="2" fillId="0" borderId="7" xfId="0" applyNumberFormat="1" applyFont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indent="1"/>
    </xf>
    <xf numFmtId="176" fontId="2" fillId="0" borderId="1" xfId="0" applyNumberFormat="1" applyFont="1" applyBorder="1" applyAlignment="1" applyProtection="1">
      <alignment horizontal="center" vertical="center"/>
    </xf>
    <xf numFmtId="179" fontId="2" fillId="0" borderId="1" xfId="0" applyNumberFormat="1" applyFont="1" applyBorder="1" applyAlignment="1" applyProtection="1">
      <alignment horizontal="right" vertical="center"/>
    </xf>
    <xf numFmtId="177" fontId="2" fillId="0" borderId="1" xfId="0" applyNumberFormat="1" applyFont="1" applyBorder="1" applyAlignment="1" applyProtection="1">
      <alignment horizontal="right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indent="1"/>
    </xf>
    <xf numFmtId="176" fontId="2" fillId="0" borderId="9" xfId="0" applyNumberFormat="1" applyFont="1" applyBorder="1" applyAlignment="1" applyProtection="1">
      <alignment horizontal="center" vertical="center"/>
    </xf>
    <xf numFmtId="179" fontId="2" fillId="0" borderId="9" xfId="0" applyNumberFormat="1" applyFont="1" applyBorder="1" applyAlignment="1" applyProtection="1">
      <alignment horizontal="right" vertical="center"/>
    </xf>
    <xf numFmtId="177" fontId="2" fillId="0" borderId="9" xfId="0" applyNumberFormat="1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176" fontId="2" fillId="0" borderId="6" xfId="0" applyNumberFormat="1" applyFont="1" applyFill="1" applyBorder="1" applyAlignment="1" applyProtection="1">
      <alignment horizontal="center" vertical="center"/>
    </xf>
    <xf numFmtId="179" fontId="2" fillId="0" borderId="5" xfId="0" applyNumberFormat="1" applyFont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center" vertical="center"/>
    </xf>
    <xf numFmtId="177" fontId="2" fillId="0" borderId="12" xfId="0" applyNumberFormat="1" applyFont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176" fontId="2" fillId="0" borderId="16" xfId="0" applyNumberFormat="1" applyFont="1" applyFill="1" applyBorder="1" applyAlignment="1" applyProtection="1">
      <alignment horizontal="center" vertical="center"/>
    </xf>
    <xf numFmtId="179" fontId="2" fillId="0" borderId="15" xfId="0" applyNumberFormat="1" applyFont="1" applyBorder="1" applyAlignment="1" applyProtection="1">
      <alignment horizontal="right" vertical="center"/>
    </xf>
    <xf numFmtId="177" fontId="2" fillId="0" borderId="14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49" fontId="0" fillId="0" borderId="30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5" fillId="0" borderId="33" xfId="0" applyNumberFormat="1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5" xfId="0" quotePrefix="1" applyFont="1" applyBorder="1" applyAlignment="1" applyProtection="1">
      <alignment horizontal="center" vertical="center"/>
    </xf>
    <xf numFmtId="49" fontId="5" fillId="0" borderId="36" xfId="0" applyNumberFormat="1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49" fontId="5" fillId="0" borderId="37" xfId="0" applyNumberFormat="1" applyFont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38" fontId="2" fillId="0" borderId="39" xfId="1" applyFont="1" applyFill="1" applyBorder="1" applyAlignment="1" applyProtection="1">
      <alignment vertical="center"/>
    </xf>
    <xf numFmtId="38" fontId="2" fillId="0" borderId="40" xfId="1" applyFont="1" applyFill="1" applyBorder="1" applyAlignment="1" applyProtection="1">
      <alignment vertical="center"/>
    </xf>
    <xf numFmtId="38" fontId="2" fillId="0" borderId="41" xfId="1" applyFont="1" applyFill="1" applyBorder="1" applyAlignment="1" applyProtection="1">
      <alignment vertical="center"/>
    </xf>
    <xf numFmtId="38" fontId="2" fillId="0" borderId="42" xfId="1" applyFont="1" applyFill="1" applyBorder="1" applyAlignment="1" applyProtection="1">
      <alignment vertical="center"/>
    </xf>
    <xf numFmtId="38" fontId="2" fillId="0" borderId="43" xfId="1" applyFont="1" applyFill="1" applyBorder="1" applyAlignment="1" applyProtection="1">
      <alignment vertical="center"/>
    </xf>
    <xf numFmtId="38" fontId="2" fillId="0" borderId="44" xfId="1" applyFont="1" applyFill="1" applyBorder="1" applyAlignment="1" applyProtection="1">
      <alignment vertical="center"/>
    </xf>
    <xf numFmtId="38" fontId="2" fillId="0" borderId="45" xfId="1" applyFont="1" applyFill="1" applyBorder="1" applyAlignment="1" applyProtection="1">
      <alignment vertical="center"/>
    </xf>
    <xf numFmtId="38" fontId="2" fillId="0" borderId="46" xfId="1" applyFont="1" applyFill="1" applyBorder="1" applyAlignment="1" applyProtection="1">
      <alignment vertical="center"/>
    </xf>
    <xf numFmtId="38" fontId="2" fillId="0" borderId="47" xfId="1" applyFont="1" applyFill="1" applyBorder="1" applyAlignment="1" applyProtection="1">
      <alignment vertical="center"/>
    </xf>
    <xf numFmtId="0" fontId="2" fillId="2" borderId="48" xfId="0" applyFont="1" applyFill="1" applyBorder="1" applyAlignment="1" applyProtection="1">
      <alignment horizontal="center" vertical="center"/>
    </xf>
    <xf numFmtId="0" fontId="2" fillId="0" borderId="49" xfId="0" applyFont="1" applyFill="1" applyBorder="1" applyAlignment="1" applyProtection="1">
      <alignment horizontal="right" vertical="center"/>
      <protection locked="0"/>
    </xf>
    <xf numFmtId="49" fontId="0" fillId="0" borderId="50" xfId="0" applyNumberFormat="1" applyFont="1" applyBorder="1" applyAlignment="1" applyProtection="1">
      <alignment horizontal="right" vertical="center"/>
      <protection locked="0"/>
    </xf>
    <xf numFmtId="0" fontId="2" fillId="0" borderId="51" xfId="0" applyFont="1" applyFill="1" applyBorder="1" applyAlignment="1" applyProtection="1">
      <alignment horizontal="right" vertical="center"/>
      <protection locked="0"/>
    </xf>
    <xf numFmtId="0" fontId="2" fillId="0" borderId="52" xfId="0" applyFont="1" applyFill="1" applyBorder="1" applyAlignment="1" applyProtection="1">
      <alignment horizontal="right" vertical="center"/>
      <protection locked="0"/>
    </xf>
    <xf numFmtId="0" fontId="2" fillId="0" borderId="53" xfId="0" applyFont="1" applyFill="1" applyBorder="1" applyAlignment="1" applyProtection="1">
      <alignment horizontal="right" vertical="center"/>
      <protection locked="0"/>
    </xf>
    <xf numFmtId="0" fontId="2" fillId="0" borderId="51" xfId="0" applyFont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left" vertical="center"/>
    </xf>
    <xf numFmtId="0" fontId="2" fillId="0" borderId="60" xfId="0" applyFont="1" applyBorder="1" applyAlignment="1" applyProtection="1">
      <alignment horizontal="left" vertical="center"/>
    </xf>
    <xf numFmtId="0" fontId="2" fillId="0" borderId="61" xfId="0" applyFont="1" applyBorder="1" applyAlignment="1" applyProtection="1">
      <alignment horizontal="left" vertical="center" indent="1"/>
      <protection locked="0"/>
    </xf>
    <xf numFmtId="0" fontId="2" fillId="0" borderId="62" xfId="0" applyFont="1" applyBorder="1" applyAlignment="1" applyProtection="1">
      <alignment horizontal="left" vertical="center"/>
    </xf>
    <xf numFmtId="0" fontId="2" fillId="0" borderId="63" xfId="0" applyFont="1" applyBorder="1" applyAlignment="1" applyProtection="1">
      <alignment horizontal="left" vertical="center" indent="1"/>
      <protection locked="0"/>
    </xf>
    <xf numFmtId="0" fontId="2" fillId="0" borderId="64" xfId="0" applyFont="1" applyBorder="1" applyAlignment="1" applyProtection="1">
      <alignment horizontal="right" vertical="center"/>
    </xf>
    <xf numFmtId="180" fontId="11" fillId="0" borderId="64" xfId="1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38" fontId="2" fillId="0" borderId="65" xfId="1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left" vertical="center"/>
    </xf>
    <xf numFmtId="38" fontId="2" fillId="0" borderId="1" xfId="1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176" fontId="2" fillId="0" borderId="0" xfId="0" applyNumberFormat="1" applyFont="1" applyAlignment="1" applyProtection="1">
      <alignment horizontal="left" vertical="center"/>
    </xf>
    <xf numFmtId="0" fontId="3" fillId="0" borderId="49" xfId="0" applyFont="1" applyBorder="1" applyAlignment="1" applyProtection="1">
      <alignment horizontal="left" vertical="center"/>
    </xf>
    <xf numFmtId="0" fontId="2" fillId="0" borderId="67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center" vertical="center"/>
    </xf>
    <xf numFmtId="176" fontId="2" fillId="0" borderId="6" xfId="0" applyNumberFormat="1" applyFont="1" applyBorder="1" applyAlignment="1" applyProtection="1">
      <alignment horizontal="center" vertical="center"/>
    </xf>
    <xf numFmtId="179" fontId="2" fillId="0" borderId="6" xfId="0" applyNumberFormat="1" applyFont="1" applyBorder="1" applyAlignment="1" applyProtection="1">
      <alignment horizontal="right" vertical="center"/>
    </xf>
    <xf numFmtId="177" fontId="2" fillId="0" borderId="6" xfId="0" applyNumberFormat="1" applyFont="1" applyBorder="1" applyAlignment="1" applyProtection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81" fontId="13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81" fontId="13" fillId="0" borderId="4" xfId="0" applyNumberFormat="1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 indent="1"/>
    </xf>
    <xf numFmtId="0" fontId="5" fillId="0" borderId="8" xfId="0" applyFont="1" applyBorder="1" applyAlignment="1" applyProtection="1">
      <alignment horizontal="left" vertical="center" indent="1"/>
    </xf>
    <xf numFmtId="0" fontId="5" fillId="0" borderId="13" xfId="0" applyFont="1" applyBorder="1" applyAlignment="1" applyProtection="1">
      <alignment horizontal="left" vertical="center" indent="1"/>
    </xf>
    <xf numFmtId="0" fontId="5" fillId="0" borderId="32" xfId="0" applyFont="1" applyFill="1" applyBorder="1" applyAlignment="1">
      <alignment horizontal="left" vertical="center" indent="1"/>
    </xf>
    <xf numFmtId="0" fontId="5" fillId="0" borderId="33" xfId="0" applyFont="1" applyFill="1" applyBorder="1" applyAlignment="1">
      <alignment horizontal="left" vertical="center" indent="1"/>
    </xf>
    <xf numFmtId="0" fontId="2" fillId="0" borderId="9" xfId="0" applyFont="1" applyFill="1" applyBorder="1" applyAlignment="1" applyProtection="1">
      <alignment horizontal="left" vertical="center" indent="1"/>
    </xf>
    <xf numFmtId="0" fontId="5" fillId="0" borderId="5" xfId="0" applyFont="1" applyBorder="1" applyAlignment="1" applyProtection="1">
      <alignment horizontal="left" vertical="center" indent="1"/>
    </xf>
    <xf numFmtId="0" fontId="5" fillId="0" borderId="2" xfId="0" applyFont="1" applyBorder="1" applyAlignment="1" applyProtection="1">
      <alignment horizontal="left" vertical="center" indent="1"/>
    </xf>
    <xf numFmtId="0" fontId="2" fillId="0" borderId="36" xfId="0" applyFont="1" applyBorder="1" applyAlignment="1" applyProtection="1">
      <alignment horizontal="center" vertical="center"/>
    </xf>
    <xf numFmtId="0" fontId="2" fillId="0" borderId="61" xfId="0" applyFont="1" applyBorder="1" applyAlignment="1" applyProtection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81" fontId="13" fillId="0" borderId="2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81" fontId="13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73" xfId="0" applyFont="1" applyBorder="1" applyAlignment="1" applyProtection="1">
      <alignment horizontal="left" vertical="center" indent="1"/>
    </xf>
    <xf numFmtId="177" fontId="2" fillId="0" borderId="74" xfId="0" applyNumberFormat="1" applyFont="1" applyBorder="1" applyAlignment="1" applyProtection="1">
      <alignment horizontal="right" vertical="center"/>
    </xf>
    <xf numFmtId="49" fontId="0" fillId="0" borderId="68" xfId="0" applyNumberFormat="1" applyFont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0" fontId="5" fillId="0" borderId="75" xfId="0" applyFont="1" applyBorder="1" applyAlignment="1" applyProtection="1">
      <alignment horizontal="left" vertical="center" indent="1"/>
    </xf>
    <xf numFmtId="177" fontId="2" fillId="0" borderId="76" xfId="0" applyNumberFormat="1" applyFont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177" fontId="2" fillId="0" borderId="77" xfId="0" applyNumberFormat="1" applyFont="1" applyBorder="1" applyAlignment="1" applyProtection="1">
      <alignment horizontal="right" vertical="center"/>
    </xf>
    <xf numFmtId="0" fontId="5" fillId="0" borderId="31" xfId="0" applyFont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0" fontId="5" fillId="0" borderId="70" xfId="0" applyFont="1" applyBorder="1" applyAlignment="1" applyProtection="1">
      <alignment horizontal="left" vertical="center" indent="1"/>
    </xf>
    <xf numFmtId="176" fontId="2" fillId="0" borderId="4" xfId="0" applyNumberFormat="1" applyFont="1" applyFill="1" applyBorder="1" applyAlignment="1" applyProtection="1">
      <alignment horizontal="center" vertical="center"/>
    </xf>
    <xf numFmtId="177" fontId="2" fillId="0" borderId="78" xfId="0" applyNumberFormat="1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center" vertical="center"/>
    </xf>
    <xf numFmtId="181" fontId="13" fillId="0" borderId="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1" fontId="13" fillId="0" borderId="6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81" fontId="13" fillId="0" borderId="16" xfId="0" applyNumberFormat="1" applyFont="1" applyFill="1" applyBorder="1" applyAlignment="1">
      <alignment horizontal="center" vertical="center"/>
    </xf>
    <xf numFmtId="0" fontId="2" fillId="0" borderId="79" xfId="0" applyFont="1" applyBorder="1" applyAlignment="1" applyProtection="1">
      <alignment horizontal="right" vertical="center"/>
      <protection locked="0"/>
    </xf>
    <xf numFmtId="0" fontId="10" fillId="0" borderId="72" xfId="0" applyFont="1" applyBorder="1" applyAlignment="1" applyProtection="1">
      <alignment horizontal="left" vertical="center" indent="1"/>
    </xf>
    <xf numFmtId="0" fontId="5" fillId="0" borderId="68" xfId="0" applyFont="1" applyFill="1" applyBorder="1" applyAlignment="1">
      <alignment horizontal="left" vertical="center" indent="1"/>
    </xf>
    <xf numFmtId="0" fontId="5" fillId="0" borderId="34" xfId="0" applyFont="1" applyFill="1" applyBorder="1" applyAlignment="1">
      <alignment horizontal="left" vertical="center" indent="1"/>
    </xf>
    <xf numFmtId="0" fontId="5" fillId="0" borderId="31" xfId="0" applyFont="1" applyFill="1" applyBorder="1" applyAlignment="1">
      <alignment horizontal="left" vertical="center" indent="1"/>
    </xf>
    <xf numFmtId="0" fontId="5" fillId="0" borderId="37" xfId="0" applyFont="1" applyFill="1" applyBorder="1" applyAlignment="1">
      <alignment horizontal="left" vertical="center" indent="1"/>
    </xf>
    <xf numFmtId="0" fontId="5" fillId="0" borderId="36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center" vertical="center"/>
    </xf>
    <xf numFmtId="177" fontId="14" fillId="0" borderId="0" xfId="0" applyNumberFormat="1" applyFont="1" applyAlignment="1" applyProtection="1">
      <alignment horizontal="right" vertical="center"/>
    </xf>
    <xf numFmtId="177" fontId="15" fillId="0" borderId="0" xfId="0" applyNumberFormat="1" applyFont="1" applyAlignment="1" applyProtection="1">
      <alignment horizontal="left" vertical="center"/>
    </xf>
    <xf numFmtId="0" fontId="2" fillId="0" borderId="59" xfId="0" applyFont="1" applyBorder="1" applyAlignment="1" applyProtection="1">
      <alignment horizontal="left" vertical="center"/>
      <protection locked="0"/>
    </xf>
    <xf numFmtId="178" fontId="3" fillId="0" borderId="0" xfId="0" applyNumberFormat="1" applyFont="1" applyAlignment="1" applyProtection="1">
      <alignment horizontal="center" vertical="center"/>
    </xf>
    <xf numFmtId="178" fontId="8" fillId="0" borderId="14" xfId="0" applyNumberFormat="1" applyFont="1" applyBorder="1" applyAlignment="1" applyProtection="1">
      <alignment horizontal="right" vertical="center"/>
    </xf>
    <xf numFmtId="178" fontId="8" fillId="0" borderId="0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showGridLines="0" tabSelected="1" workbookViewId="0">
      <pane xSplit="7" ySplit="10" topLeftCell="H105" activePane="bottomRight" state="frozen"/>
      <selection pane="topRight" activeCell="H1" sqref="H1"/>
      <selection pane="bottomLeft" activeCell="A10" sqref="A10"/>
      <selection pane="bottomRight" activeCell="B107" sqref="B107"/>
    </sheetView>
  </sheetViews>
  <sheetFormatPr defaultColWidth="12.625" defaultRowHeight="18" customHeight="1"/>
  <cols>
    <col min="1" max="1" width="14.625" style="1" customWidth="1"/>
    <col min="2" max="2" width="15.875" style="1" customWidth="1"/>
    <col min="3" max="3" width="54.375" style="2" customWidth="1"/>
    <col min="4" max="4" width="12.625" style="3" customWidth="1"/>
    <col min="5" max="5" width="10.625" style="4" hidden="1" customWidth="1"/>
    <col min="6" max="6" width="10.625" style="6" customWidth="1"/>
    <col min="7" max="7" width="12.625" style="1" customWidth="1"/>
    <col min="8" max="8" width="10.625" style="1" customWidth="1"/>
    <col min="9" max="9" width="19.875" style="1" customWidth="1"/>
    <col min="10" max="16384" width="12.625" style="1"/>
  </cols>
  <sheetData>
    <row r="1" spans="1:9" ht="18" customHeight="1">
      <c r="A1" s="211" t="s">
        <v>248</v>
      </c>
      <c r="B1" s="211"/>
      <c r="C1" s="211"/>
      <c r="D1" s="211"/>
      <c r="E1" s="211"/>
      <c r="F1" s="211"/>
      <c r="G1" s="211"/>
      <c r="H1" s="208">
        <f ca="1">TODAY()</f>
        <v>43335</v>
      </c>
      <c r="I1" s="208"/>
    </row>
    <row r="2" spans="1:9" ht="18" customHeight="1" thickBot="1">
      <c r="A2" s="5"/>
      <c r="G2" s="7"/>
    </row>
    <row r="3" spans="1:9" ht="18" customHeight="1" thickTop="1">
      <c r="A3" s="134" t="s">
        <v>158</v>
      </c>
      <c r="B3" s="119" t="s">
        <v>144</v>
      </c>
      <c r="C3" s="207" t="s">
        <v>247</v>
      </c>
      <c r="G3" s="7"/>
    </row>
    <row r="4" spans="1:9" ht="18" customHeight="1">
      <c r="A4" s="132"/>
      <c r="B4" s="120" t="s">
        <v>142</v>
      </c>
      <c r="C4" s="121"/>
      <c r="G4" s="7"/>
    </row>
    <row r="5" spans="1:9" ht="18" customHeight="1">
      <c r="A5" s="132"/>
      <c r="B5" s="120" t="s">
        <v>143</v>
      </c>
      <c r="C5" s="121"/>
      <c r="G5" s="7"/>
    </row>
    <row r="6" spans="1:9" ht="18" customHeight="1">
      <c r="A6" s="132"/>
      <c r="B6" s="120" t="s">
        <v>244</v>
      </c>
      <c r="C6" s="121"/>
      <c r="G6" s="7"/>
    </row>
    <row r="7" spans="1:9" ht="18" customHeight="1">
      <c r="A7" s="132"/>
      <c r="B7" s="120" t="s">
        <v>145</v>
      </c>
      <c r="C7" s="121"/>
      <c r="G7" s="7"/>
    </row>
    <row r="8" spans="1:9" ht="18" customHeight="1" thickBot="1">
      <c r="A8" s="133"/>
      <c r="B8" s="122" t="s">
        <v>148</v>
      </c>
      <c r="C8" s="123"/>
      <c r="G8" s="7"/>
    </row>
    <row r="9" spans="1:9" ht="18" customHeight="1" thickTop="1" thickBot="1">
      <c r="F9" s="1"/>
      <c r="G9" s="209" t="s">
        <v>138</v>
      </c>
      <c r="H9" s="210"/>
      <c r="I9" s="209"/>
    </row>
    <row r="10" spans="1:9" ht="18" customHeight="1" thickTop="1" thickBot="1">
      <c r="A10" s="8" t="s">
        <v>139</v>
      </c>
      <c r="B10" s="9" t="s">
        <v>1</v>
      </c>
      <c r="C10" s="9" t="s">
        <v>33</v>
      </c>
      <c r="D10" s="10" t="s">
        <v>36</v>
      </c>
      <c r="E10" s="11" t="s">
        <v>0</v>
      </c>
      <c r="F10" s="12" t="s">
        <v>246</v>
      </c>
      <c r="G10" s="81" t="s">
        <v>159</v>
      </c>
      <c r="H10" s="106" t="s">
        <v>140</v>
      </c>
      <c r="I10" s="96" t="s">
        <v>157</v>
      </c>
    </row>
    <row r="11" spans="1:9" s="18" customFormat="1" ht="18" customHeight="1">
      <c r="A11" s="13" t="s">
        <v>135</v>
      </c>
      <c r="B11" s="14" t="s">
        <v>71</v>
      </c>
      <c r="C11" s="152" t="s">
        <v>72</v>
      </c>
      <c r="D11" s="15">
        <v>42879</v>
      </c>
      <c r="E11" s="16">
        <v>6</v>
      </c>
      <c r="F11" s="17">
        <v>1000</v>
      </c>
      <c r="G11" s="82" t="s">
        <v>74</v>
      </c>
      <c r="H11" s="107"/>
      <c r="I11" s="97">
        <f t="shared" ref="I11:I48" si="0">F11*H11</f>
        <v>0</v>
      </c>
    </row>
    <row r="12" spans="1:9" s="18" customFormat="1" ht="18" customHeight="1">
      <c r="A12" s="19" t="s">
        <v>136</v>
      </c>
      <c r="B12" s="20" t="s">
        <v>73</v>
      </c>
      <c r="C12" s="153" t="s">
        <v>152</v>
      </c>
      <c r="D12" s="21">
        <v>42879</v>
      </c>
      <c r="E12" s="22">
        <v>8</v>
      </c>
      <c r="F12" s="23">
        <v>1200</v>
      </c>
      <c r="G12" s="83" t="s">
        <v>151</v>
      </c>
      <c r="H12" s="108"/>
      <c r="I12" s="98">
        <f t="shared" si="0"/>
        <v>0</v>
      </c>
    </row>
    <row r="13" spans="1:9" s="18" customFormat="1" ht="18" customHeight="1">
      <c r="A13" s="24" t="s">
        <v>137</v>
      </c>
      <c r="B13" s="25" t="s">
        <v>75</v>
      </c>
      <c r="C13" s="154" t="s">
        <v>82</v>
      </c>
      <c r="D13" s="26">
        <v>42879</v>
      </c>
      <c r="E13" s="27">
        <v>5</v>
      </c>
      <c r="F13" s="28">
        <v>800</v>
      </c>
      <c r="G13" s="84" t="s">
        <v>125</v>
      </c>
      <c r="H13" s="109"/>
      <c r="I13" s="99">
        <f t="shared" si="0"/>
        <v>0</v>
      </c>
    </row>
    <row r="14" spans="1:9" s="18" customFormat="1" ht="18" customHeight="1">
      <c r="A14" s="29" t="s">
        <v>137</v>
      </c>
      <c r="B14" s="30" t="s">
        <v>76</v>
      </c>
      <c r="C14" s="148" t="s">
        <v>83</v>
      </c>
      <c r="D14" s="31">
        <v>42879</v>
      </c>
      <c r="E14" s="32">
        <v>4</v>
      </c>
      <c r="F14" s="33">
        <v>600</v>
      </c>
      <c r="G14" s="85" t="s">
        <v>126</v>
      </c>
      <c r="H14" s="110"/>
      <c r="I14" s="100">
        <f t="shared" si="0"/>
        <v>0</v>
      </c>
    </row>
    <row r="15" spans="1:9" s="18" customFormat="1" ht="18" customHeight="1">
      <c r="A15" s="29" t="s">
        <v>137</v>
      </c>
      <c r="B15" s="30" t="s">
        <v>77</v>
      </c>
      <c r="C15" s="148" t="s">
        <v>84</v>
      </c>
      <c r="D15" s="31">
        <v>42879</v>
      </c>
      <c r="E15" s="32">
        <v>4</v>
      </c>
      <c r="F15" s="33">
        <v>600</v>
      </c>
      <c r="G15" s="85" t="s">
        <v>127</v>
      </c>
      <c r="H15" s="110"/>
      <c r="I15" s="100">
        <f t="shared" si="0"/>
        <v>0</v>
      </c>
    </row>
    <row r="16" spans="1:9" s="18" customFormat="1" ht="18" customHeight="1">
      <c r="A16" s="29" t="s">
        <v>137</v>
      </c>
      <c r="B16" s="30" t="s">
        <v>78</v>
      </c>
      <c r="C16" s="148" t="s">
        <v>85</v>
      </c>
      <c r="D16" s="31">
        <v>42879</v>
      </c>
      <c r="E16" s="32">
        <v>4</v>
      </c>
      <c r="F16" s="33">
        <v>400</v>
      </c>
      <c r="G16" s="85" t="s">
        <v>128</v>
      </c>
      <c r="H16" s="110"/>
      <c r="I16" s="100">
        <f t="shared" si="0"/>
        <v>0</v>
      </c>
    </row>
    <row r="17" spans="1:9" s="18" customFormat="1" ht="18" customHeight="1">
      <c r="A17" s="29" t="s">
        <v>137</v>
      </c>
      <c r="B17" s="30" t="s">
        <v>79</v>
      </c>
      <c r="C17" s="148" t="s">
        <v>86</v>
      </c>
      <c r="D17" s="31">
        <v>42879</v>
      </c>
      <c r="E17" s="32">
        <v>5</v>
      </c>
      <c r="F17" s="33">
        <v>800</v>
      </c>
      <c r="G17" s="85" t="s">
        <v>129</v>
      </c>
      <c r="H17" s="110"/>
      <c r="I17" s="100">
        <f t="shared" si="0"/>
        <v>0</v>
      </c>
    </row>
    <row r="18" spans="1:9" s="18" customFormat="1" ht="18" customHeight="1">
      <c r="A18" s="29" t="s">
        <v>137</v>
      </c>
      <c r="B18" s="30" t="s">
        <v>80</v>
      </c>
      <c r="C18" s="148" t="s">
        <v>87</v>
      </c>
      <c r="D18" s="31">
        <v>42879</v>
      </c>
      <c r="E18" s="32">
        <v>7</v>
      </c>
      <c r="F18" s="33">
        <v>1200</v>
      </c>
      <c r="G18" s="85" t="s">
        <v>130</v>
      </c>
      <c r="H18" s="110"/>
      <c r="I18" s="100">
        <f t="shared" si="0"/>
        <v>0</v>
      </c>
    </row>
    <row r="19" spans="1:9" s="18" customFormat="1" ht="18" customHeight="1">
      <c r="A19" s="13" t="s">
        <v>137</v>
      </c>
      <c r="B19" s="34" t="s">
        <v>81</v>
      </c>
      <c r="C19" s="148" t="s">
        <v>88</v>
      </c>
      <c r="D19" s="35">
        <v>42879</v>
      </c>
      <c r="E19" s="16">
        <v>16</v>
      </c>
      <c r="F19" s="17">
        <v>3000</v>
      </c>
      <c r="G19" s="86" t="s">
        <v>131</v>
      </c>
      <c r="H19" s="111"/>
      <c r="I19" s="101">
        <f t="shared" si="0"/>
        <v>0</v>
      </c>
    </row>
    <row r="20" spans="1:9" ht="18" customHeight="1">
      <c r="A20" s="36" t="s">
        <v>7</v>
      </c>
      <c r="B20" s="25" t="s">
        <v>14</v>
      </c>
      <c r="C20" s="37" t="s">
        <v>2</v>
      </c>
      <c r="D20" s="38">
        <v>42095</v>
      </c>
      <c r="E20" s="39">
        <v>6</v>
      </c>
      <c r="F20" s="40">
        <v>1200</v>
      </c>
      <c r="G20" s="87"/>
      <c r="H20" s="112"/>
      <c r="I20" s="99">
        <f t="shared" si="0"/>
        <v>0</v>
      </c>
    </row>
    <row r="21" spans="1:9" ht="18" customHeight="1">
      <c r="A21" s="52" t="s">
        <v>7</v>
      </c>
      <c r="B21" s="53" t="s">
        <v>15</v>
      </c>
      <c r="C21" s="54" t="s">
        <v>3</v>
      </c>
      <c r="D21" s="55">
        <v>42095</v>
      </c>
      <c r="E21" s="56">
        <v>5</v>
      </c>
      <c r="F21" s="57">
        <v>800</v>
      </c>
      <c r="G21" s="136"/>
      <c r="H21" s="116"/>
      <c r="I21" s="101">
        <f t="shared" si="0"/>
        <v>0</v>
      </c>
    </row>
    <row r="22" spans="1:9" ht="18" customHeight="1">
      <c r="A22" s="167" t="s">
        <v>160</v>
      </c>
      <c r="B22" s="143" t="s">
        <v>161</v>
      </c>
      <c r="C22" s="151" t="s">
        <v>162</v>
      </c>
      <c r="D22" s="143" t="s">
        <v>165</v>
      </c>
      <c r="E22" s="144"/>
      <c r="F22" s="145" t="s">
        <v>164</v>
      </c>
      <c r="G22" s="146"/>
      <c r="H22" s="113"/>
      <c r="I22" s="102"/>
    </row>
    <row r="23" spans="1:9" ht="18" customHeight="1">
      <c r="A23" s="64" t="s">
        <v>8</v>
      </c>
      <c r="B23" s="14" t="s">
        <v>16</v>
      </c>
      <c r="C23" s="65" t="s">
        <v>4</v>
      </c>
      <c r="D23" s="137">
        <v>41361</v>
      </c>
      <c r="E23" s="138">
        <v>2</v>
      </c>
      <c r="F23" s="68">
        <v>600</v>
      </c>
      <c r="G23" s="88"/>
      <c r="H23" s="114"/>
      <c r="I23" s="103">
        <f t="shared" si="0"/>
        <v>0</v>
      </c>
    </row>
    <row r="24" spans="1:9" ht="18" customHeight="1">
      <c r="A24" s="168" t="s">
        <v>166</v>
      </c>
      <c r="B24" s="141" t="s">
        <v>167</v>
      </c>
      <c r="C24" s="150" t="s">
        <v>168</v>
      </c>
      <c r="D24" s="137" t="s">
        <v>169</v>
      </c>
      <c r="E24" s="138"/>
      <c r="F24" s="140" t="s">
        <v>164</v>
      </c>
      <c r="G24" s="156"/>
      <c r="H24" s="114"/>
      <c r="I24" s="103"/>
    </row>
    <row r="25" spans="1:9" ht="18" customHeight="1">
      <c r="A25" s="47" t="s">
        <v>8</v>
      </c>
      <c r="B25" s="30" t="s">
        <v>17</v>
      </c>
      <c r="C25" s="48" t="s">
        <v>9</v>
      </c>
      <c r="D25" s="49">
        <v>41361</v>
      </c>
      <c r="E25" s="50">
        <v>3</v>
      </c>
      <c r="F25" s="139">
        <v>700</v>
      </c>
      <c r="G25" s="155"/>
      <c r="H25" s="115"/>
      <c r="I25" s="100">
        <f t="shared" si="0"/>
        <v>0</v>
      </c>
    </row>
    <row r="26" spans="1:9" ht="18" customHeight="1">
      <c r="A26" s="47" t="s">
        <v>8</v>
      </c>
      <c r="B26" s="30" t="s">
        <v>18</v>
      </c>
      <c r="C26" s="48" t="s">
        <v>5</v>
      </c>
      <c r="D26" s="49">
        <v>41361</v>
      </c>
      <c r="E26" s="50">
        <v>11</v>
      </c>
      <c r="F26" s="51">
        <v>2100</v>
      </c>
      <c r="G26" s="89"/>
      <c r="H26" s="115"/>
      <c r="I26" s="100">
        <f t="shared" si="0"/>
        <v>0</v>
      </c>
    </row>
    <row r="27" spans="1:9" ht="18" customHeight="1">
      <c r="A27" s="168" t="s">
        <v>170</v>
      </c>
      <c r="B27" s="141" t="s">
        <v>171</v>
      </c>
      <c r="C27" s="150" t="s">
        <v>172</v>
      </c>
      <c r="D27" s="49" t="s">
        <v>173</v>
      </c>
      <c r="E27" s="50"/>
      <c r="F27" s="140" t="s">
        <v>164</v>
      </c>
      <c r="G27" s="89"/>
      <c r="H27" s="115"/>
      <c r="I27" s="100"/>
    </row>
    <row r="28" spans="1:9" ht="18" customHeight="1">
      <c r="A28" s="47" t="s">
        <v>8</v>
      </c>
      <c r="B28" s="30" t="s">
        <v>19</v>
      </c>
      <c r="C28" s="48" t="s">
        <v>6</v>
      </c>
      <c r="D28" s="49">
        <v>41361</v>
      </c>
      <c r="E28" s="50">
        <v>9</v>
      </c>
      <c r="F28" s="51">
        <v>1800</v>
      </c>
      <c r="G28" s="89"/>
      <c r="H28" s="115"/>
      <c r="I28" s="100">
        <f t="shared" si="0"/>
        <v>0</v>
      </c>
    </row>
    <row r="29" spans="1:9" ht="18" customHeight="1">
      <c r="A29" s="47" t="s">
        <v>8</v>
      </c>
      <c r="B29" s="30" t="s">
        <v>20</v>
      </c>
      <c r="C29" s="48" t="s">
        <v>29</v>
      </c>
      <c r="D29" s="49">
        <v>41361</v>
      </c>
      <c r="E29" s="50">
        <v>4</v>
      </c>
      <c r="F29" s="51">
        <v>800</v>
      </c>
      <c r="G29" s="89"/>
      <c r="H29" s="115"/>
      <c r="I29" s="100">
        <f t="shared" si="0"/>
        <v>0</v>
      </c>
    </row>
    <row r="30" spans="1:9" ht="18" customHeight="1">
      <c r="A30" s="47" t="s">
        <v>8</v>
      </c>
      <c r="B30" s="30" t="s">
        <v>21</v>
      </c>
      <c r="C30" s="48" t="s">
        <v>30</v>
      </c>
      <c r="D30" s="49">
        <v>41361</v>
      </c>
      <c r="E30" s="50">
        <v>6</v>
      </c>
      <c r="F30" s="51">
        <v>1200</v>
      </c>
      <c r="G30" s="89"/>
      <c r="H30" s="115"/>
      <c r="I30" s="100">
        <f t="shared" si="0"/>
        <v>0</v>
      </c>
    </row>
    <row r="31" spans="1:9" ht="18" customHeight="1">
      <c r="A31" s="168" t="s">
        <v>170</v>
      </c>
      <c r="B31" s="141" t="s">
        <v>174</v>
      </c>
      <c r="C31" s="150" t="s">
        <v>175</v>
      </c>
      <c r="D31" s="49" t="s">
        <v>176</v>
      </c>
      <c r="E31" s="50"/>
      <c r="F31" s="140" t="s">
        <v>164</v>
      </c>
      <c r="G31" s="89"/>
      <c r="H31" s="115"/>
      <c r="I31" s="100"/>
    </row>
    <row r="32" spans="1:9" ht="18" customHeight="1">
      <c r="A32" s="47" t="s">
        <v>8</v>
      </c>
      <c r="B32" s="30" t="s">
        <v>22</v>
      </c>
      <c r="C32" s="48" t="s">
        <v>10</v>
      </c>
      <c r="D32" s="49">
        <v>41361</v>
      </c>
      <c r="E32" s="50">
        <v>7</v>
      </c>
      <c r="F32" s="51">
        <v>1400</v>
      </c>
      <c r="G32" s="89"/>
      <c r="H32" s="115"/>
      <c r="I32" s="100">
        <f t="shared" si="0"/>
        <v>0</v>
      </c>
    </row>
    <row r="33" spans="1:9" ht="18" customHeight="1">
      <c r="A33" s="47" t="s">
        <v>8</v>
      </c>
      <c r="B33" s="30" t="s">
        <v>23</v>
      </c>
      <c r="C33" s="48" t="s">
        <v>11</v>
      </c>
      <c r="D33" s="49">
        <v>41361</v>
      </c>
      <c r="E33" s="50">
        <v>6</v>
      </c>
      <c r="F33" s="51">
        <v>1200</v>
      </c>
      <c r="G33" s="89"/>
      <c r="H33" s="115"/>
      <c r="I33" s="100">
        <f t="shared" si="0"/>
        <v>0</v>
      </c>
    </row>
    <row r="34" spans="1:9" ht="18" customHeight="1">
      <c r="A34" s="47" t="s">
        <v>8</v>
      </c>
      <c r="B34" s="30" t="s">
        <v>24</v>
      </c>
      <c r="C34" s="48" t="s">
        <v>12</v>
      </c>
      <c r="D34" s="49">
        <v>41361</v>
      </c>
      <c r="E34" s="50">
        <v>6</v>
      </c>
      <c r="F34" s="51">
        <v>1200</v>
      </c>
      <c r="G34" s="89"/>
      <c r="H34" s="115"/>
      <c r="I34" s="100">
        <f t="shared" si="0"/>
        <v>0</v>
      </c>
    </row>
    <row r="35" spans="1:9" ht="18" customHeight="1">
      <c r="A35" s="52" t="s">
        <v>8</v>
      </c>
      <c r="B35" s="53" t="s">
        <v>25</v>
      </c>
      <c r="C35" s="54" t="s">
        <v>13</v>
      </c>
      <c r="D35" s="55">
        <v>41361</v>
      </c>
      <c r="E35" s="56">
        <v>7</v>
      </c>
      <c r="F35" s="57">
        <v>1400</v>
      </c>
      <c r="G35" s="89"/>
      <c r="H35" s="115"/>
      <c r="I35" s="100">
        <f t="shared" si="0"/>
        <v>0</v>
      </c>
    </row>
    <row r="36" spans="1:9" ht="18" customHeight="1">
      <c r="A36" s="52" t="s">
        <v>8</v>
      </c>
      <c r="B36" s="53" t="s">
        <v>89</v>
      </c>
      <c r="C36" s="54" t="s">
        <v>90</v>
      </c>
      <c r="D36" s="35">
        <v>42879</v>
      </c>
      <c r="E36" s="56">
        <v>4</v>
      </c>
      <c r="F36" s="57">
        <v>600</v>
      </c>
      <c r="G36" s="88"/>
      <c r="H36" s="116"/>
      <c r="I36" s="101">
        <f t="shared" si="0"/>
        <v>0</v>
      </c>
    </row>
    <row r="37" spans="1:9" ht="18" customHeight="1">
      <c r="A37" s="169" t="s">
        <v>170</v>
      </c>
      <c r="B37" s="157" t="s">
        <v>177</v>
      </c>
      <c r="C37" s="199" t="s">
        <v>178</v>
      </c>
      <c r="D37" s="35" t="s">
        <v>182</v>
      </c>
      <c r="E37" s="56"/>
      <c r="F37" s="158" t="s">
        <v>164</v>
      </c>
      <c r="G37" s="136"/>
      <c r="H37" s="116"/>
      <c r="I37" s="101"/>
    </row>
    <row r="38" spans="1:9" ht="18" customHeight="1">
      <c r="A38" s="170" t="s">
        <v>179</v>
      </c>
      <c r="B38" s="159" t="s">
        <v>180</v>
      </c>
      <c r="C38" s="200" t="s">
        <v>181</v>
      </c>
      <c r="D38" s="160" t="s">
        <v>165</v>
      </c>
      <c r="E38" s="62"/>
      <c r="F38" s="161" t="s">
        <v>164</v>
      </c>
      <c r="G38" s="90"/>
      <c r="H38" s="117"/>
      <c r="I38" s="104"/>
    </row>
    <row r="39" spans="1:9" ht="18" customHeight="1">
      <c r="A39" s="58" t="s">
        <v>26</v>
      </c>
      <c r="B39" s="59" t="s">
        <v>31</v>
      </c>
      <c r="C39" s="60" t="s">
        <v>27</v>
      </c>
      <c r="D39" s="61">
        <v>41669</v>
      </c>
      <c r="E39" s="62">
        <v>23</v>
      </c>
      <c r="F39" s="63">
        <v>3150</v>
      </c>
      <c r="G39" s="90"/>
      <c r="H39" s="117"/>
      <c r="I39" s="104">
        <f t="shared" si="0"/>
        <v>0</v>
      </c>
    </row>
    <row r="40" spans="1:9" ht="18" customHeight="1">
      <c r="A40" s="64" t="s">
        <v>28</v>
      </c>
      <c r="B40" s="14" t="s">
        <v>34</v>
      </c>
      <c r="C40" s="65" t="s">
        <v>32</v>
      </c>
      <c r="D40" s="66">
        <v>42095</v>
      </c>
      <c r="E40" s="67">
        <v>7</v>
      </c>
      <c r="F40" s="68">
        <v>1200</v>
      </c>
      <c r="G40" s="88"/>
      <c r="H40" s="114"/>
      <c r="I40" s="103">
        <f t="shared" si="0"/>
        <v>0</v>
      </c>
    </row>
    <row r="41" spans="1:9" ht="18" customHeight="1">
      <c r="A41" s="47" t="s">
        <v>28</v>
      </c>
      <c r="B41" s="30" t="s">
        <v>35</v>
      </c>
      <c r="C41" s="48" t="s">
        <v>37</v>
      </c>
      <c r="D41" s="49">
        <v>42095</v>
      </c>
      <c r="E41" s="50">
        <v>5</v>
      </c>
      <c r="F41" s="51">
        <v>1000</v>
      </c>
      <c r="G41" s="89"/>
      <c r="H41" s="115"/>
      <c r="I41" s="100">
        <f t="shared" si="0"/>
        <v>0</v>
      </c>
    </row>
    <row r="42" spans="1:9" ht="18" customHeight="1">
      <c r="A42" s="47" t="s">
        <v>28</v>
      </c>
      <c r="B42" s="30" t="s">
        <v>38</v>
      </c>
      <c r="C42" s="48" t="s">
        <v>39</v>
      </c>
      <c r="D42" s="49">
        <v>42095</v>
      </c>
      <c r="E42" s="50">
        <v>4</v>
      </c>
      <c r="F42" s="51">
        <v>700</v>
      </c>
      <c r="G42" s="89"/>
      <c r="H42" s="115"/>
      <c r="I42" s="100">
        <f t="shared" si="0"/>
        <v>0</v>
      </c>
    </row>
    <row r="43" spans="1:9" ht="18" customHeight="1">
      <c r="A43" s="47" t="s">
        <v>28</v>
      </c>
      <c r="B43" s="30" t="s">
        <v>40</v>
      </c>
      <c r="C43" s="48" t="s">
        <v>41</v>
      </c>
      <c r="D43" s="49">
        <v>42095</v>
      </c>
      <c r="E43" s="50">
        <v>4</v>
      </c>
      <c r="F43" s="51">
        <v>800</v>
      </c>
      <c r="G43" s="89"/>
      <c r="H43" s="115"/>
      <c r="I43" s="100">
        <f t="shared" si="0"/>
        <v>0</v>
      </c>
    </row>
    <row r="44" spans="1:9" ht="18" customHeight="1">
      <c r="A44" s="47" t="s">
        <v>28</v>
      </c>
      <c r="B44" s="30" t="s">
        <v>42</v>
      </c>
      <c r="C44" s="48" t="s">
        <v>43</v>
      </c>
      <c r="D44" s="49">
        <v>42095</v>
      </c>
      <c r="E44" s="50">
        <v>3</v>
      </c>
      <c r="F44" s="51">
        <v>700</v>
      </c>
      <c r="G44" s="89"/>
      <c r="H44" s="115"/>
      <c r="I44" s="100">
        <f t="shared" si="0"/>
        <v>0</v>
      </c>
    </row>
    <row r="45" spans="1:9" ht="18" customHeight="1">
      <c r="A45" s="47" t="s">
        <v>28</v>
      </c>
      <c r="B45" s="30" t="s">
        <v>44</v>
      </c>
      <c r="C45" s="48" t="s">
        <v>45</v>
      </c>
      <c r="D45" s="49">
        <v>42095</v>
      </c>
      <c r="E45" s="50">
        <v>5</v>
      </c>
      <c r="F45" s="51">
        <v>1000</v>
      </c>
      <c r="G45" s="89"/>
      <c r="H45" s="115"/>
      <c r="I45" s="100">
        <f t="shared" si="0"/>
        <v>0</v>
      </c>
    </row>
    <row r="46" spans="1:9" ht="18" customHeight="1">
      <c r="A46" s="47" t="s">
        <v>28</v>
      </c>
      <c r="B46" s="30" t="s">
        <v>46</v>
      </c>
      <c r="C46" s="48" t="s">
        <v>47</v>
      </c>
      <c r="D46" s="49">
        <v>42095</v>
      </c>
      <c r="E46" s="50">
        <v>96</v>
      </c>
      <c r="F46" s="51">
        <v>7500</v>
      </c>
      <c r="G46" s="89"/>
      <c r="H46" s="115"/>
      <c r="I46" s="100">
        <f t="shared" si="0"/>
        <v>0</v>
      </c>
    </row>
    <row r="47" spans="1:9" ht="18" customHeight="1">
      <c r="A47" s="47" t="s">
        <v>28</v>
      </c>
      <c r="B47" s="30" t="s">
        <v>48</v>
      </c>
      <c r="C47" s="48" t="s">
        <v>49</v>
      </c>
      <c r="D47" s="49">
        <v>42095</v>
      </c>
      <c r="E47" s="50">
        <v>12</v>
      </c>
      <c r="F47" s="51">
        <v>2000</v>
      </c>
      <c r="G47" s="89"/>
      <c r="H47" s="115"/>
      <c r="I47" s="100">
        <f t="shared" si="0"/>
        <v>0</v>
      </c>
    </row>
    <row r="48" spans="1:9" ht="18" customHeight="1">
      <c r="A48" s="47" t="s">
        <v>28</v>
      </c>
      <c r="B48" s="30" t="s">
        <v>50</v>
      </c>
      <c r="C48" s="48" t="s">
        <v>51</v>
      </c>
      <c r="D48" s="49">
        <v>42095</v>
      </c>
      <c r="E48" s="50">
        <v>14</v>
      </c>
      <c r="F48" s="51">
        <v>2300</v>
      </c>
      <c r="G48" s="89"/>
      <c r="H48" s="115"/>
      <c r="I48" s="100">
        <f t="shared" si="0"/>
        <v>0</v>
      </c>
    </row>
    <row r="49" spans="1:9" ht="18" customHeight="1">
      <c r="A49" s="47" t="s">
        <v>28</v>
      </c>
      <c r="B49" s="30" t="s">
        <v>53</v>
      </c>
      <c r="C49" s="48" t="s">
        <v>52</v>
      </c>
      <c r="D49" s="49">
        <v>42095</v>
      </c>
      <c r="E49" s="50">
        <v>9</v>
      </c>
      <c r="F49" s="51">
        <v>1600</v>
      </c>
      <c r="G49" s="89"/>
      <c r="H49" s="115"/>
      <c r="I49" s="100">
        <f t="shared" ref="I49:I95" si="1">F49*H49</f>
        <v>0</v>
      </c>
    </row>
    <row r="50" spans="1:9" ht="18" customHeight="1">
      <c r="A50" s="47" t="s">
        <v>28</v>
      </c>
      <c r="B50" s="30" t="s">
        <v>55</v>
      </c>
      <c r="C50" s="48" t="s">
        <v>54</v>
      </c>
      <c r="D50" s="49">
        <v>42095</v>
      </c>
      <c r="E50" s="50">
        <v>6</v>
      </c>
      <c r="F50" s="51">
        <v>1000</v>
      </c>
      <c r="G50" s="89"/>
      <c r="H50" s="115"/>
      <c r="I50" s="100">
        <f t="shared" si="1"/>
        <v>0</v>
      </c>
    </row>
    <row r="51" spans="1:9" ht="18" customHeight="1">
      <c r="A51" s="47" t="s">
        <v>28</v>
      </c>
      <c r="B51" s="30" t="s">
        <v>61</v>
      </c>
      <c r="C51" s="48" t="s">
        <v>56</v>
      </c>
      <c r="D51" s="49">
        <v>42095</v>
      </c>
      <c r="E51" s="50">
        <v>6</v>
      </c>
      <c r="F51" s="51">
        <v>1000</v>
      </c>
      <c r="G51" s="89"/>
      <c r="H51" s="115"/>
      <c r="I51" s="100">
        <f t="shared" si="1"/>
        <v>0</v>
      </c>
    </row>
    <row r="52" spans="1:9" ht="18" customHeight="1">
      <c r="A52" s="47" t="s">
        <v>28</v>
      </c>
      <c r="B52" s="30" t="s">
        <v>62</v>
      </c>
      <c r="C52" s="48" t="s">
        <v>57</v>
      </c>
      <c r="D52" s="49">
        <v>42095</v>
      </c>
      <c r="E52" s="50">
        <v>4</v>
      </c>
      <c r="F52" s="51">
        <v>800</v>
      </c>
      <c r="G52" s="89"/>
      <c r="H52" s="115"/>
      <c r="I52" s="100">
        <f t="shared" si="1"/>
        <v>0</v>
      </c>
    </row>
    <row r="53" spans="1:9" ht="18" customHeight="1">
      <c r="A53" s="47" t="s">
        <v>28</v>
      </c>
      <c r="B53" s="30" t="s">
        <v>63</v>
      </c>
      <c r="C53" s="48" t="s">
        <v>58</v>
      </c>
      <c r="D53" s="49">
        <v>42095</v>
      </c>
      <c r="E53" s="50">
        <v>14</v>
      </c>
      <c r="F53" s="51">
        <v>2300</v>
      </c>
      <c r="G53" s="89"/>
      <c r="H53" s="115"/>
      <c r="I53" s="100">
        <f t="shared" si="1"/>
        <v>0</v>
      </c>
    </row>
    <row r="54" spans="1:9" ht="18" customHeight="1">
      <c r="A54" s="47" t="s">
        <v>28</v>
      </c>
      <c r="B54" s="30" t="s">
        <v>64</v>
      </c>
      <c r="C54" s="48" t="s">
        <v>59</v>
      </c>
      <c r="D54" s="49">
        <v>42095</v>
      </c>
      <c r="E54" s="50">
        <v>4</v>
      </c>
      <c r="F54" s="51">
        <v>600</v>
      </c>
      <c r="G54" s="89"/>
      <c r="H54" s="115"/>
      <c r="I54" s="100">
        <f t="shared" si="1"/>
        <v>0</v>
      </c>
    </row>
    <row r="55" spans="1:9" ht="18" customHeight="1">
      <c r="A55" s="52" t="s">
        <v>28</v>
      </c>
      <c r="B55" s="53" t="s">
        <v>65</v>
      </c>
      <c r="C55" s="54" t="s">
        <v>60</v>
      </c>
      <c r="D55" s="66">
        <v>42095</v>
      </c>
      <c r="E55" s="67">
        <v>10</v>
      </c>
      <c r="F55" s="68">
        <v>1800</v>
      </c>
      <c r="G55" s="88"/>
      <c r="H55" s="116"/>
      <c r="I55" s="101">
        <f t="shared" si="1"/>
        <v>0</v>
      </c>
    </row>
    <row r="56" spans="1:9" ht="18" customHeight="1">
      <c r="A56" s="171" t="s">
        <v>212</v>
      </c>
      <c r="B56" s="163" t="s">
        <v>235</v>
      </c>
      <c r="C56" s="201" t="s">
        <v>183</v>
      </c>
      <c r="D56" s="204" t="s">
        <v>165</v>
      </c>
      <c r="E56" s="164"/>
      <c r="F56" s="166" t="s">
        <v>164</v>
      </c>
      <c r="G56" s="165"/>
      <c r="H56" s="112"/>
      <c r="I56" s="99"/>
    </row>
    <row r="57" spans="1:9" ht="18" customHeight="1">
      <c r="A57" s="168" t="s">
        <v>212</v>
      </c>
      <c r="B57" s="141" t="s">
        <v>184</v>
      </c>
      <c r="C57" s="150" t="s">
        <v>185</v>
      </c>
      <c r="D57" s="141" t="s">
        <v>165</v>
      </c>
      <c r="E57" s="142"/>
      <c r="F57" s="140" t="s">
        <v>164</v>
      </c>
      <c r="G57" s="140"/>
      <c r="H57" s="114"/>
      <c r="I57" s="103"/>
    </row>
    <row r="58" spans="1:9" ht="18" customHeight="1">
      <c r="A58" s="168" t="s">
        <v>212</v>
      </c>
      <c r="B58" s="141" t="s">
        <v>186</v>
      </c>
      <c r="C58" s="150" t="s">
        <v>187</v>
      </c>
      <c r="D58" s="141" t="s">
        <v>165</v>
      </c>
      <c r="E58" s="142"/>
      <c r="F58" s="140" t="s">
        <v>164</v>
      </c>
      <c r="G58" s="140"/>
      <c r="H58" s="114"/>
      <c r="I58" s="103"/>
    </row>
    <row r="59" spans="1:9" ht="18" customHeight="1">
      <c r="A59" s="168" t="s">
        <v>212</v>
      </c>
      <c r="B59" s="141" t="s">
        <v>188</v>
      </c>
      <c r="C59" s="150" t="s">
        <v>189</v>
      </c>
      <c r="D59" s="141" t="s">
        <v>165</v>
      </c>
      <c r="E59" s="142"/>
      <c r="F59" s="140" t="s">
        <v>164</v>
      </c>
      <c r="G59" s="140"/>
      <c r="H59" s="114"/>
      <c r="I59" s="103"/>
    </row>
    <row r="60" spans="1:9" ht="18" customHeight="1">
      <c r="A60" s="168" t="s">
        <v>212</v>
      </c>
      <c r="B60" s="141" t="s">
        <v>190</v>
      </c>
      <c r="C60" s="150" t="s">
        <v>191</v>
      </c>
      <c r="D60" s="141" t="s">
        <v>165</v>
      </c>
      <c r="E60" s="142"/>
      <c r="F60" s="140" t="s">
        <v>164</v>
      </c>
      <c r="G60" s="140"/>
      <c r="H60" s="114"/>
      <c r="I60" s="103"/>
    </row>
    <row r="61" spans="1:9" ht="18" customHeight="1">
      <c r="A61" s="168" t="s">
        <v>212</v>
      </c>
      <c r="B61" s="141" t="s">
        <v>192</v>
      </c>
      <c r="C61" s="150" t="s">
        <v>193</v>
      </c>
      <c r="D61" s="141" t="s">
        <v>165</v>
      </c>
      <c r="E61" s="142"/>
      <c r="F61" s="140" t="s">
        <v>164</v>
      </c>
      <c r="G61" s="140"/>
      <c r="H61" s="114"/>
      <c r="I61" s="103"/>
    </row>
    <row r="62" spans="1:9" ht="18" customHeight="1">
      <c r="A62" s="168" t="s">
        <v>212</v>
      </c>
      <c r="B62" s="141" t="s">
        <v>194</v>
      </c>
      <c r="C62" s="150" t="s">
        <v>195</v>
      </c>
      <c r="D62" s="141" t="s">
        <v>165</v>
      </c>
      <c r="E62" s="142"/>
      <c r="F62" s="140" t="s">
        <v>164</v>
      </c>
      <c r="G62" s="140"/>
      <c r="H62" s="114"/>
      <c r="I62" s="103"/>
    </row>
    <row r="63" spans="1:9" ht="18" customHeight="1">
      <c r="A63" s="168" t="s">
        <v>212</v>
      </c>
      <c r="B63" s="141" t="s">
        <v>196</v>
      </c>
      <c r="C63" s="150" t="s">
        <v>197</v>
      </c>
      <c r="D63" s="141" t="s">
        <v>165</v>
      </c>
      <c r="E63" s="142"/>
      <c r="F63" s="140" t="s">
        <v>164</v>
      </c>
      <c r="G63" s="140"/>
      <c r="H63" s="114"/>
      <c r="I63" s="103"/>
    </row>
    <row r="64" spans="1:9" ht="18" customHeight="1">
      <c r="A64" s="168" t="s">
        <v>212</v>
      </c>
      <c r="B64" s="141" t="s">
        <v>198</v>
      </c>
      <c r="C64" s="150" t="s">
        <v>199</v>
      </c>
      <c r="D64" s="141" t="s">
        <v>165</v>
      </c>
      <c r="E64" s="142"/>
      <c r="F64" s="140" t="s">
        <v>164</v>
      </c>
      <c r="G64" s="140"/>
      <c r="H64" s="114"/>
      <c r="I64" s="103"/>
    </row>
    <row r="65" spans="1:9" ht="18" customHeight="1">
      <c r="A65" s="168" t="s">
        <v>212</v>
      </c>
      <c r="B65" s="141" t="s">
        <v>200</v>
      </c>
      <c r="C65" s="150" t="s">
        <v>201</v>
      </c>
      <c r="D65" s="141" t="s">
        <v>165</v>
      </c>
      <c r="E65" s="142"/>
      <c r="F65" s="140" t="s">
        <v>164</v>
      </c>
      <c r="G65" s="140"/>
      <c r="H65" s="114"/>
      <c r="I65" s="103"/>
    </row>
    <row r="66" spans="1:9" ht="18" customHeight="1">
      <c r="A66" s="168" t="s">
        <v>212</v>
      </c>
      <c r="B66" s="141" t="s">
        <v>202</v>
      </c>
      <c r="C66" s="150" t="s">
        <v>203</v>
      </c>
      <c r="D66" s="141" t="s">
        <v>165</v>
      </c>
      <c r="E66" s="142"/>
      <c r="F66" s="140" t="s">
        <v>164</v>
      </c>
      <c r="G66" s="140"/>
      <c r="H66" s="114"/>
      <c r="I66" s="103"/>
    </row>
    <row r="67" spans="1:9" ht="18" customHeight="1">
      <c r="A67" s="168" t="s">
        <v>212</v>
      </c>
      <c r="B67" s="141" t="s">
        <v>236</v>
      </c>
      <c r="C67" s="150" t="s">
        <v>204</v>
      </c>
      <c r="D67" s="141" t="s">
        <v>238</v>
      </c>
      <c r="E67" s="142"/>
      <c r="F67" s="140" t="s">
        <v>164</v>
      </c>
      <c r="G67" s="140"/>
      <c r="H67" s="114"/>
      <c r="I67" s="103"/>
    </row>
    <row r="68" spans="1:9" ht="18" customHeight="1">
      <c r="A68" s="168" t="s">
        <v>212</v>
      </c>
      <c r="B68" s="141" t="s">
        <v>205</v>
      </c>
      <c r="C68" s="150" t="s">
        <v>206</v>
      </c>
      <c r="D68" s="141" t="s">
        <v>238</v>
      </c>
      <c r="E68" s="142"/>
      <c r="F68" s="140" t="s">
        <v>164</v>
      </c>
      <c r="G68" s="140"/>
      <c r="H68" s="114"/>
      <c r="I68" s="103"/>
    </row>
    <row r="69" spans="1:9" ht="18" customHeight="1">
      <c r="A69" s="168" t="s">
        <v>212</v>
      </c>
      <c r="B69" s="141" t="s">
        <v>207</v>
      </c>
      <c r="C69" s="150" t="s">
        <v>208</v>
      </c>
      <c r="D69" s="141" t="s">
        <v>238</v>
      </c>
      <c r="E69" s="142"/>
      <c r="F69" s="140" t="s">
        <v>164</v>
      </c>
      <c r="G69" s="140"/>
      <c r="H69" s="114"/>
      <c r="I69" s="103"/>
    </row>
    <row r="70" spans="1:9" ht="18" customHeight="1">
      <c r="A70" s="168" t="s">
        <v>212</v>
      </c>
      <c r="B70" s="141" t="s">
        <v>209</v>
      </c>
      <c r="C70" s="150" t="s">
        <v>210</v>
      </c>
      <c r="D70" s="141" t="s">
        <v>238</v>
      </c>
      <c r="E70" s="142"/>
      <c r="F70" s="140" t="s">
        <v>164</v>
      </c>
      <c r="G70" s="140"/>
      <c r="H70" s="114"/>
      <c r="I70" s="103"/>
    </row>
    <row r="71" spans="1:9" ht="31.9" customHeight="1">
      <c r="A71" s="168" t="s">
        <v>212</v>
      </c>
      <c r="B71" s="162" t="s">
        <v>237</v>
      </c>
      <c r="C71" s="150" t="s">
        <v>211</v>
      </c>
      <c r="D71" s="141" t="s">
        <v>238</v>
      </c>
      <c r="E71" s="142"/>
      <c r="F71" s="140" t="s">
        <v>164</v>
      </c>
      <c r="G71" s="140"/>
      <c r="H71" s="114"/>
      <c r="I71" s="103"/>
    </row>
    <row r="72" spans="1:9" ht="18" customHeight="1" thickBot="1">
      <c r="A72" s="193" t="s">
        <v>212</v>
      </c>
      <c r="B72" s="194" t="s">
        <v>213</v>
      </c>
      <c r="C72" s="202" t="s">
        <v>214</v>
      </c>
      <c r="D72" s="194" t="s">
        <v>239</v>
      </c>
      <c r="E72" s="196"/>
      <c r="F72" s="195" t="s">
        <v>164</v>
      </c>
      <c r="G72" s="195"/>
      <c r="H72" s="197"/>
      <c r="I72" s="105"/>
    </row>
    <row r="73" spans="1:9" ht="18" customHeight="1">
      <c r="A73" s="189" t="s">
        <v>212</v>
      </c>
      <c r="B73" s="190" t="s">
        <v>215</v>
      </c>
      <c r="C73" s="203" t="s">
        <v>216</v>
      </c>
      <c r="D73" s="190" t="s">
        <v>240</v>
      </c>
      <c r="E73" s="192"/>
      <c r="F73" s="191" t="s">
        <v>164</v>
      </c>
      <c r="G73" s="191"/>
      <c r="H73" s="114"/>
      <c r="I73" s="103"/>
    </row>
    <row r="74" spans="1:9" ht="18" customHeight="1">
      <c r="A74" s="168" t="s">
        <v>212</v>
      </c>
      <c r="B74" s="141" t="s">
        <v>217</v>
      </c>
      <c r="C74" s="150" t="s">
        <v>218</v>
      </c>
      <c r="D74" s="141" t="s">
        <v>241</v>
      </c>
      <c r="E74" s="142"/>
      <c r="F74" s="140" t="s">
        <v>164</v>
      </c>
      <c r="G74" s="140"/>
      <c r="H74" s="114"/>
      <c r="I74" s="103"/>
    </row>
    <row r="75" spans="1:9" ht="18" customHeight="1">
      <c r="A75" s="168" t="s">
        <v>212</v>
      </c>
      <c r="B75" s="141" t="s">
        <v>219</v>
      </c>
      <c r="C75" s="150" t="s">
        <v>220</v>
      </c>
      <c r="D75" s="141" t="s">
        <v>241</v>
      </c>
      <c r="E75" s="142"/>
      <c r="F75" s="140" t="s">
        <v>164</v>
      </c>
      <c r="G75" s="140"/>
      <c r="H75" s="114"/>
      <c r="I75" s="103"/>
    </row>
    <row r="76" spans="1:9" ht="18" customHeight="1">
      <c r="A76" s="169" t="s">
        <v>212</v>
      </c>
      <c r="B76" s="157" t="s">
        <v>221</v>
      </c>
      <c r="C76" s="199" t="s">
        <v>222</v>
      </c>
      <c r="D76" s="157" t="s">
        <v>242</v>
      </c>
      <c r="E76" s="172"/>
      <c r="F76" s="158" t="s">
        <v>164</v>
      </c>
      <c r="G76" s="158"/>
      <c r="H76" s="135"/>
      <c r="I76" s="97"/>
    </row>
    <row r="77" spans="1:9" ht="18" customHeight="1">
      <c r="A77" s="170" t="s">
        <v>223</v>
      </c>
      <c r="B77" s="159" t="s">
        <v>224</v>
      </c>
      <c r="C77" s="200" t="s">
        <v>225</v>
      </c>
      <c r="D77" s="159" t="s">
        <v>239</v>
      </c>
      <c r="E77" s="188"/>
      <c r="F77" s="161" t="s">
        <v>164</v>
      </c>
      <c r="G77" s="161"/>
      <c r="H77" s="117"/>
      <c r="I77" s="104"/>
    </row>
    <row r="78" spans="1:9" ht="18" customHeight="1">
      <c r="A78" s="171" t="s">
        <v>226</v>
      </c>
      <c r="B78" s="163" t="s">
        <v>227</v>
      </c>
      <c r="C78" s="201" t="s">
        <v>228</v>
      </c>
      <c r="D78" s="163" t="s">
        <v>240</v>
      </c>
      <c r="E78" s="164"/>
      <c r="F78" s="166" t="s">
        <v>164</v>
      </c>
      <c r="G78" s="166"/>
      <c r="H78" s="112"/>
      <c r="I78" s="99"/>
    </row>
    <row r="79" spans="1:9" ht="18" customHeight="1">
      <c r="A79" s="168" t="s">
        <v>226</v>
      </c>
      <c r="B79" s="141" t="s">
        <v>229</v>
      </c>
      <c r="C79" s="150" t="s">
        <v>230</v>
      </c>
      <c r="D79" s="141" t="s">
        <v>240</v>
      </c>
      <c r="E79" s="142"/>
      <c r="F79" s="140" t="s">
        <v>164</v>
      </c>
      <c r="G79" s="140"/>
      <c r="H79" s="115"/>
      <c r="I79" s="100"/>
    </row>
    <row r="80" spans="1:9" ht="18" customHeight="1">
      <c r="A80" s="168" t="s">
        <v>226</v>
      </c>
      <c r="B80" s="141" t="s">
        <v>231</v>
      </c>
      <c r="C80" s="150" t="s">
        <v>232</v>
      </c>
      <c r="D80" s="141" t="s">
        <v>240</v>
      </c>
      <c r="E80" s="142"/>
      <c r="F80" s="140" t="s">
        <v>164</v>
      </c>
      <c r="G80" s="140"/>
      <c r="H80" s="135"/>
      <c r="I80" s="97"/>
    </row>
    <row r="81" spans="1:9" ht="18" customHeight="1">
      <c r="A81" s="168" t="s">
        <v>226</v>
      </c>
      <c r="B81" s="141" t="s">
        <v>233</v>
      </c>
      <c r="C81" s="150" t="s">
        <v>234</v>
      </c>
      <c r="D81" s="141" t="s">
        <v>243</v>
      </c>
      <c r="E81" s="142"/>
      <c r="F81" s="140" t="s">
        <v>164</v>
      </c>
      <c r="G81" s="140"/>
      <c r="H81" s="115"/>
      <c r="I81" s="100"/>
    </row>
    <row r="82" spans="1:9" ht="18" customHeight="1">
      <c r="A82" s="36" t="s">
        <v>66</v>
      </c>
      <c r="B82" s="25" t="s">
        <v>67</v>
      </c>
      <c r="C82" s="37" t="s">
        <v>68</v>
      </c>
      <c r="D82" s="38">
        <v>41661</v>
      </c>
      <c r="E82" s="39">
        <v>8</v>
      </c>
      <c r="F82" s="40">
        <v>1600</v>
      </c>
      <c r="G82" s="91"/>
      <c r="H82" s="112"/>
      <c r="I82" s="99">
        <f t="shared" si="1"/>
        <v>0</v>
      </c>
    </row>
    <row r="83" spans="1:9" ht="18" customHeight="1">
      <c r="A83" s="52" t="s">
        <v>66</v>
      </c>
      <c r="B83" s="53" t="s">
        <v>69</v>
      </c>
      <c r="C83" s="54" t="s">
        <v>70</v>
      </c>
      <c r="D83" s="55">
        <v>41661</v>
      </c>
      <c r="E83" s="56">
        <v>5</v>
      </c>
      <c r="F83" s="57">
        <v>1000</v>
      </c>
      <c r="G83" s="89"/>
      <c r="H83" s="115"/>
      <c r="I83" s="100">
        <f t="shared" si="1"/>
        <v>0</v>
      </c>
    </row>
    <row r="84" spans="1:9" ht="18" customHeight="1">
      <c r="A84" s="41" t="s">
        <v>66</v>
      </c>
      <c r="B84" s="42" t="s">
        <v>91</v>
      </c>
      <c r="C84" s="43" t="s">
        <v>163</v>
      </c>
      <c r="D84" s="44">
        <v>41661</v>
      </c>
      <c r="E84" s="45">
        <v>23</v>
      </c>
      <c r="F84" s="46">
        <v>4400</v>
      </c>
      <c r="G84" s="92" t="s">
        <v>92</v>
      </c>
      <c r="H84" s="113"/>
      <c r="I84" s="102">
        <f t="shared" si="1"/>
        <v>0</v>
      </c>
    </row>
    <row r="85" spans="1:9" ht="18" customHeight="1">
      <c r="A85" s="69" t="s">
        <v>132</v>
      </c>
      <c r="B85" s="70" t="s">
        <v>93</v>
      </c>
      <c r="C85" s="147" t="s">
        <v>100</v>
      </c>
      <c r="D85" s="71">
        <v>42879</v>
      </c>
      <c r="E85" s="72">
        <v>12</v>
      </c>
      <c r="F85" s="6">
        <v>2200</v>
      </c>
      <c r="G85" s="93" t="s">
        <v>107</v>
      </c>
      <c r="H85" s="114"/>
      <c r="I85" s="103">
        <f t="shared" si="1"/>
        <v>0</v>
      </c>
    </row>
    <row r="86" spans="1:9" ht="18" customHeight="1">
      <c r="A86" s="47" t="s">
        <v>132</v>
      </c>
      <c r="B86" s="73" t="s">
        <v>94</v>
      </c>
      <c r="C86" s="147" t="s">
        <v>101</v>
      </c>
      <c r="D86" s="31">
        <v>42879</v>
      </c>
      <c r="E86" s="50">
        <v>5</v>
      </c>
      <c r="F86" s="74">
        <v>2200</v>
      </c>
      <c r="G86" s="85" t="s">
        <v>108</v>
      </c>
      <c r="H86" s="115"/>
      <c r="I86" s="100">
        <f t="shared" si="1"/>
        <v>0</v>
      </c>
    </row>
    <row r="87" spans="1:9" ht="18" customHeight="1">
      <c r="A87" s="47" t="s">
        <v>132</v>
      </c>
      <c r="B87" s="73" t="s">
        <v>95</v>
      </c>
      <c r="C87" s="147" t="s">
        <v>102</v>
      </c>
      <c r="D87" s="31">
        <v>42879</v>
      </c>
      <c r="E87" s="50">
        <v>5</v>
      </c>
      <c r="F87" s="74">
        <v>800</v>
      </c>
      <c r="G87" s="85" t="s">
        <v>109</v>
      </c>
      <c r="H87" s="115"/>
      <c r="I87" s="100">
        <f t="shared" si="1"/>
        <v>0</v>
      </c>
    </row>
    <row r="88" spans="1:9" ht="18" customHeight="1">
      <c r="A88" s="47" t="s">
        <v>132</v>
      </c>
      <c r="B88" s="73" t="s">
        <v>96</v>
      </c>
      <c r="C88" s="147" t="s">
        <v>103</v>
      </c>
      <c r="D88" s="31">
        <v>42879</v>
      </c>
      <c r="E88" s="50">
        <v>6</v>
      </c>
      <c r="F88" s="74">
        <v>1000</v>
      </c>
      <c r="G88" s="85" t="s">
        <v>110</v>
      </c>
      <c r="H88" s="115"/>
      <c r="I88" s="100">
        <f t="shared" si="1"/>
        <v>0</v>
      </c>
    </row>
    <row r="89" spans="1:9" ht="18" customHeight="1">
      <c r="A89" s="47" t="s">
        <v>132</v>
      </c>
      <c r="B89" s="73" t="s">
        <v>97</v>
      </c>
      <c r="C89" s="147" t="s">
        <v>104</v>
      </c>
      <c r="D89" s="31">
        <v>42879</v>
      </c>
      <c r="E89" s="50">
        <v>4</v>
      </c>
      <c r="F89" s="74">
        <v>600</v>
      </c>
      <c r="G89" s="94" t="s">
        <v>111</v>
      </c>
      <c r="H89" s="115"/>
      <c r="I89" s="100">
        <f t="shared" si="1"/>
        <v>0</v>
      </c>
    </row>
    <row r="90" spans="1:9" ht="18" customHeight="1">
      <c r="A90" s="47" t="s">
        <v>132</v>
      </c>
      <c r="B90" s="73" t="s">
        <v>98</v>
      </c>
      <c r="C90" s="147" t="s">
        <v>105</v>
      </c>
      <c r="D90" s="31">
        <v>42879</v>
      </c>
      <c r="E90" s="50">
        <v>6</v>
      </c>
      <c r="F90" s="74">
        <v>1000</v>
      </c>
      <c r="G90" s="85" t="s">
        <v>112</v>
      </c>
      <c r="H90" s="115"/>
      <c r="I90" s="100">
        <f t="shared" si="1"/>
        <v>0</v>
      </c>
    </row>
    <row r="91" spans="1:9" ht="18" customHeight="1">
      <c r="A91" s="52" t="s">
        <v>132</v>
      </c>
      <c r="B91" s="173" t="s">
        <v>99</v>
      </c>
      <c r="C91" s="174" t="s">
        <v>106</v>
      </c>
      <c r="D91" s="35">
        <v>42879</v>
      </c>
      <c r="E91" s="56">
        <v>14</v>
      </c>
      <c r="F91" s="175">
        <v>2400</v>
      </c>
      <c r="G91" s="176" t="s">
        <v>113</v>
      </c>
      <c r="H91" s="116"/>
      <c r="I91" s="101">
        <f t="shared" si="1"/>
        <v>0</v>
      </c>
    </row>
    <row r="92" spans="1:9" ht="18" customHeight="1">
      <c r="A92" s="36" t="s">
        <v>133</v>
      </c>
      <c r="B92" s="180" t="s">
        <v>114</v>
      </c>
      <c r="C92" s="198" t="s">
        <v>116</v>
      </c>
      <c r="D92" s="26">
        <v>42879</v>
      </c>
      <c r="E92" s="39">
        <v>11</v>
      </c>
      <c r="F92" s="181">
        <v>1600</v>
      </c>
      <c r="G92" s="182" t="s">
        <v>118</v>
      </c>
      <c r="H92" s="112"/>
      <c r="I92" s="99">
        <f t="shared" si="1"/>
        <v>0</v>
      </c>
    </row>
    <row r="93" spans="1:9" ht="18" customHeight="1">
      <c r="A93" s="41" t="s">
        <v>133</v>
      </c>
      <c r="B93" s="183" t="s">
        <v>115</v>
      </c>
      <c r="C93" s="184" t="s">
        <v>117</v>
      </c>
      <c r="D93" s="185">
        <v>42879</v>
      </c>
      <c r="E93" s="45">
        <v>6</v>
      </c>
      <c r="F93" s="186">
        <v>1000</v>
      </c>
      <c r="G93" s="187"/>
      <c r="H93" s="113"/>
      <c r="I93" s="102">
        <f t="shared" si="1"/>
        <v>0</v>
      </c>
    </row>
    <row r="94" spans="1:9" ht="18" customHeight="1">
      <c r="A94" s="64" t="s">
        <v>134</v>
      </c>
      <c r="B94" s="177" t="s">
        <v>119</v>
      </c>
      <c r="C94" s="178" t="s">
        <v>121</v>
      </c>
      <c r="D94" s="71">
        <v>42879</v>
      </c>
      <c r="E94" s="138">
        <v>6</v>
      </c>
      <c r="F94" s="179">
        <v>1000</v>
      </c>
      <c r="G94" s="93" t="s">
        <v>123</v>
      </c>
      <c r="H94" s="114"/>
      <c r="I94" s="103">
        <f t="shared" si="1"/>
        <v>0</v>
      </c>
    </row>
    <row r="95" spans="1:9" ht="18" customHeight="1" thickBot="1">
      <c r="A95" s="75" t="s">
        <v>134</v>
      </c>
      <c r="B95" s="76" t="s">
        <v>120</v>
      </c>
      <c r="C95" s="149" t="s">
        <v>122</v>
      </c>
      <c r="D95" s="77">
        <v>42879</v>
      </c>
      <c r="E95" s="78">
        <v>7</v>
      </c>
      <c r="F95" s="79">
        <v>1200</v>
      </c>
      <c r="G95" s="95" t="s">
        <v>124</v>
      </c>
      <c r="H95" s="118"/>
      <c r="I95" s="105">
        <f t="shared" si="1"/>
        <v>0</v>
      </c>
    </row>
    <row r="96" spans="1:9" ht="18" customHeight="1">
      <c r="G96" s="88" t="s">
        <v>141</v>
      </c>
      <c r="H96" s="126"/>
      <c r="I96" s="127">
        <f>IF(SUM(H11:H95)&lt;11,500,1000)</f>
        <v>500</v>
      </c>
    </row>
    <row r="97" spans="1:9" ht="18" customHeight="1">
      <c r="B97" s="130" t="s">
        <v>153</v>
      </c>
      <c r="G97" s="128" t="s">
        <v>150</v>
      </c>
      <c r="H97" s="34"/>
      <c r="I97" s="129"/>
    </row>
    <row r="98" spans="1:9" ht="18" customHeight="1" thickBot="1">
      <c r="B98" s="124" t="s">
        <v>156</v>
      </c>
      <c r="C98" s="125" t="str">
        <f>IF($C$8="非会員",SUM(I11:I96),"-")</f>
        <v>-</v>
      </c>
    </row>
    <row r="99" spans="1:9" ht="18" customHeight="1" thickTop="1">
      <c r="A99" s="3"/>
      <c r="B99" s="4"/>
      <c r="C99" s="205" t="str">
        <f>IF(H99&gt;0,"ご請求額を問合せ下さい！","")</f>
        <v/>
      </c>
      <c r="G99" s="1" t="s">
        <v>245</v>
      </c>
      <c r="H99" s="1">
        <f>H22+H24+H27+H31+H37+H38+H56+H57+H58+H59+H60+H61+H62+H63+H64+H65+H66+H67+H68+H69+H70+H71+H72+H73+H74+H75+H76+H77+H78+H79+H80+H81</f>
        <v>0</v>
      </c>
    </row>
    <row r="100" spans="1:9" ht="18" customHeight="1" thickBot="1">
      <c r="B100" s="124" t="s">
        <v>154</v>
      </c>
      <c r="C100" s="125" t="str">
        <f>IF($C$8="会員",SUM(I11:I95)/2+I96,"-")</f>
        <v>-</v>
      </c>
      <c r="D100" s="131" t="s">
        <v>155</v>
      </c>
    </row>
    <row r="101" spans="1:9" ht="18" customHeight="1" thickTop="1"/>
    <row r="102" spans="1:9" ht="18" customHeight="1">
      <c r="B102" s="130" t="s">
        <v>249</v>
      </c>
    </row>
    <row r="103" spans="1:9" ht="18" customHeight="1">
      <c r="B103" s="80" t="s">
        <v>253</v>
      </c>
    </row>
    <row r="104" spans="1:9" ht="18" customHeight="1">
      <c r="B104" s="80" t="s">
        <v>250</v>
      </c>
    </row>
    <row r="105" spans="1:9" ht="18" customHeight="1">
      <c r="B105" s="130" t="s">
        <v>251</v>
      </c>
    </row>
    <row r="106" spans="1:9" ht="18" customHeight="1">
      <c r="B106" s="80" t="s">
        <v>252</v>
      </c>
    </row>
    <row r="107" spans="1:9" ht="18" customHeight="1">
      <c r="B107" s="80" t="s">
        <v>254</v>
      </c>
    </row>
    <row r="108" spans="1:9" ht="18" customHeight="1">
      <c r="B108" s="80" t="s">
        <v>149</v>
      </c>
    </row>
    <row r="109" spans="1:9" ht="18" hidden="1" customHeight="1">
      <c r="A109" s="1" t="s">
        <v>146</v>
      </c>
    </row>
    <row r="110" spans="1:9" ht="18" hidden="1" customHeight="1">
      <c r="A110" s="1" t="s">
        <v>147</v>
      </c>
    </row>
    <row r="111" spans="1:9" ht="18" customHeight="1">
      <c r="B111" s="206" t="str">
        <f>IF(H99&gt;0,"　※お振込み前にご請求額を問合せ下さい！","")</f>
        <v/>
      </c>
    </row>
  </sheetData>
  <sheetProtection formatCells="0" formatColumns="0" formatRows="0"/>
  <mergeCells count="3">
    <mergeCell ref="H1:I1"/>
    <mergeCell ref="G9:I9"/>
    <mergeCell ref="A1:G1"/>
  </mergeCells>
  <phoneticPr fontId="1"/>
  <dataValidations count="2">
    <dataValidation imeMode="off" allowBlank="1" showInputMessage="1" showErrorMessage="1" sqref="F33:F36 B33:B92 E33:E92 F39:F55 F82:F92"/>
    <dataValidation type="list" allowBlank="1" showInputMessage="1" showErrorMessage="1" sqref="C8">
      <formula1>$A$109:$A$110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8" scale="93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JSCTA</dc:creator>
  <cp:lastModifiedBy>user</cp:lastModifiedBy>
  <cp:lastPrinted>2017-12-05T02:12:51Z</cp:lastPrinted>
  <dcterms:created xsi:type="dcterms:W3CDTF">2015-05-14T01:45:56Z</dcterms:created>
  <dcterms:modified xsi:type="dcterms:W3CDTF">2018-08-23T04:18:34Z</dcterms:modified>
</cp:coreProperties>
</file>